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216" tabRatio="706" activeTab="1"/>
  </bookViews>
  <sheets>
    <sheet name="Read Me" sheetId="1" r:id="rId1"/>
    <sheet name="Monthly Data" sheetId="2" r:id="rId2"/>
    <sheet name="Quarterly Data" sheetId="3" r:id="rId3"/>
    <sheet name="Qrtly divided by YN" sheetId="4" r:id="rId4"/>
  </sheets>
  <definedNames/>
  <calcPr fullCalcOnLoad="1"/>
</workbook>
</file>

<file path=xl/sharedStrings.xml><?xml version="1.0" encoding="utf-8"?>
<sst xmlns="http://schemas.openxmlformats.org/spreadsheetml/2006/main" count="148" uniqueCount="66">
  <si>
    <t>IPDE</t>
  </si>
  <si>
    <t>G</t>
  </si>
  <si>
    <t>X</t>
  </si>
  <si>
    <t>IM</t>
  </si>
  <si>
    <t>BUSINV</t>
  </si>
  <si>
    <t>MB</t>
  </si>
  <si>
    <t>M1</t>
  </si>
  <si>
    <t>Monetary Base</t>
  </si>
  <si>
    <t>R</t>
  </si>
  <si>
    <t>M1 Money Multiplier</t>
  </si>
  <si>
    <t>MM</t>
  </si>
  <si>
    <t>YDEF</t>
  </si>
  <si>
    <t>CD</t>
  </si>
  <si>
    <t>CND</t>
  </si>
  <si>
    <t>CS</t>
  </si>
  <si>
    <t>CNDS</t>
  </si>
  <si>
    <t>IRES</t>
  </si>
  <si>
    <t>Name</t>
  </si>
  <si>
    <t>CODE</t>
  </si>
  <si>
    <t>INRES</t>
  </si>
  <si>
    <t>Real Consumer Durables</t>
  </si>
  <si>
    <t>Real Consumer NonDurables</t>
  </si>
  <si>
    <t>Real Consumer Services</t>
  </si>
  <si>
    <t>Real Consumer NonDurables+Consumer Services</t>
  </si>
  <si>
    <t>Real I, Nonresidential Equipment and Software</t>
  </si>
  <si>
    <t>Real I, Residential</t>
  </si>
  <si>
    <t>Real I, Nonresidential Structures</t>
  </si>
  <si>
    <t>Real I, Change in Private Inventories</t>
  </si>
  <si>
    <t xml:space="preserve">Real Government Consumption Expenditures and Gross Investment </t>
  </si>
  <si>
    <t>Real Exports</t>
  </si>
  <si>
    <t>Real Imports</t>
  </si>
  <si>
    <t>Real GDP (Sum of Components)</t>
  </si>
  <si>
    <t>Real Potential GDP (Sum of Components)</t>
  </si>
  <si>
    <t>Real Total Investment=sum of 4 columns to the right</t>
  </si>
  <si>
    <t>N</t>
  </si>
  <si>
    <t>GDP Deflator (1937=100)</t>
  </si>
  <si>
    <t>IN</t>
  </si>
  <si>
    <t>100*LN('YDEF 1937=100' / 100)</t>
  </si>
  <si>
    <t>Nominal Potential GDP (Sum of Components)</t>
  </si>
  <si>
    <t>M1 Money Stock</t>
  </si>
  <si>
    <t>*See Sections 1 and 2 of Data Appendix for Source Info</t>
  </si>
  <si>
    <t>Producer Price Index-Commodities (avg 1937 = 100)</t>
  </si>
  <si>
    <t>Producer Price Index-Commodities (avg 1937 = 100 for top half, avg 2000 = 100 for bottom half)</t>
  </si>
  <si>
    <t>NYFed Discount Rate</t>
  </si>
  <si>
    <t>PCOMM</t>
  </si>
  <si>
    <t>Y</t>
  </si>
  <si>
    <t>YN</t>
  </si>
  <si>
    <t>nYN</t>
  </si>
  <si>
    <t xml:space="preserve">All variables divided by YN except R (R=R), MM (MM=MM), CP (CP=100*LN(CP / 100) and YDEF (YDEF=100*LN(YDEF / 100) </t>
  </si>
  <si>
    <t>1919-1951 GDP Components, GDP Deflator, Potential Real GDP, and other Variables</t>
  </si>
  <si>
    <t>Excel Tab Information:</t>
  </si>
  <si>
    <t>Quarterly Data: Presents our data quarterly from 1919:Q1 to 1951:Q4 (1917:Q1-1951:Q4 for GDP Deflator, 1913:Q1 to 1954:Q4 for real GDP and potential real GDP)</t>
  </si>
  <si>
    <t>Qrtly divided by YN:  Presents our quarterly data as a percentage of potential real GDP (YN), exceptions are noted in Row 1.</t>
  </si>
  <si>
    <t>Citation Information:</t>
  </si>
  <si>
    <t>Gordon, Robert J. and Robert Krenn. "The End of the Great Depression: VAR Insight on the Roles of Monetary and Fiscal Policy."</t>
  </si>
  <si>
    <t>Paper presented at the Northwestern Macro Workshop, September 28, 2009.</t>
  </si>
  <si>
    <t>Notes:</t>
  </si>
  <si>
    <t>We are considering a few changes to the interpolation procedure that would only have an effect on values in late 1941 and early 1942.</t>
  </si>
  <si>
    <t>Paper Information:</t>
  </si>
  <si>
    <t xml:space="preserve">A draft of the September 28 version of the paper can be found online at </t>
  </si>
  <si>
    <t>http://faculty-web.at.northwestern.edu/economics/gordon/researchhome.html</t>
  </si>
  <si>
    <t>Monthly Data:  Presents our data monthly from January 1919 to December 1951 (1917:01-1951:12 for GDP Deflator)</t>
  </si>
  <si>
    <t>Additional information about the dataset, its methodology and sources can be found in the Data Appendix at the end of the paper.</t>
  </si>
  <si>
    <t>CP</t>
  </si>
  <si>
    <t>33:4to34:1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</si>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</sst>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[$-409]dddd\,\ mmmm\ dd\,\ yy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" fontId="0" fillId="0" borderId="0" xfId="21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22" applyNumberFormat="1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0" fontId="2" fillId="2" borderId="0" xfId="2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culty-web.at.northwestern.edu/economics/gordon/researchhome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6" width="9.140625" style="21" customWidth="1"/>
    <col min="7" max="7" width="5.7109375" style="21" customWidth="1"/>
    <col min="8" max="16384" width="9.140625" style="21" customWidth="1"/>
  </cols>
  <sheetData>
    <row r="1" ht="16.5" customHeight="1">
      <c r="A1" s="20" t="s">
        <v>49</v>
      </c>
    </row>
    <row r="2" ht="16.5" customHeight="1">
      <c r="A2" s="20"/>
    </row>
    <row r="3" ht="12.75">
      <c r="A3" s="22" t="s">
        <v>50</v>
      </c>
    </row>
    <row r="4" ht="12.75">
      <c r="A4" s="23" t="s">
        <v>61</v>
      </c>
    </row>
    <row r="5" ht="12.75">
      <c r="A5" s="23" t="s">
        <v>51</v>
      </c>
    </row>
    <row r="6" ht="12.75">
      <c r="A6" s="23" t="s">
        <v>52</v>
      </c>
    </row>
    <row r="8" ht="12.75">
      <c r="A8" s="24" t="s">
        <v>53</v>
      </c>
    </row>
    <row r="9" ht="12.75">
      <c r="A9" s="23" t="s">
        <v>54</v>
      </c>
    </row>
    <row r="10" ht="12.75">
      <c r="A10" s="23" t="s">
        <v>55</v>
      </c>
    </row>
    <row r="11" ht="12.75">
      <c r="A11" s="23"/>
    </row>
    <row r="12" ht="12.75">
      <c r="A12" s="24" t="s">
        <v>58</v>
      </c>
    </row>
    <row r="13" spans="1:8" ht="12.75">
      <c r="A13" s="25" t="s">
        <v>59</v>
      </c>
      <c r="H13" s="26" t="s">
        <v>60</v>
      </c>
    </row>
    <row r="15" ht="12.75">
      <c r="A15" s="22" t="s">
        <v>56</v>
      </c>
    </row>
    <row r="16" ht="12.75">
      <c r="A16" s="23" t="s">
        <v>57</v>
      </c>
    </row>
    <row r="17" ht="12.75">
      <c r="A17" s="23" t="s">
        <v>62</v>
      </c>
    </row>
  </sheetData>
  <hyperlinks>
    <hyperlink ref="H13" r:id="rId1" display="http://faculty-web.at.northwestern.edu/economics/gordon/researchhome.html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9"/>
  <sheetViews>
    <sheetView tabSelected="1" workbookViewId="0" topLeftCell="A1">
      <pane xSplit="1" ySplit="2" topLeftCell="B40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27" sqref="C427"/>
    </sheetView>
  </sheetViews>
  <sheetFormatPr defaultColWidth="9.140625" defaultRowHeight="12.75"/>
  <cols>
    <col min="1" max="1" width="10.140625" style="0" bestFit="1" customWidth="1"/>
  </cols>
  <sheetData>
    <row r="1" spans="1:20" ht="12.75">
      <c r="A1" s="4" t="s">
        <v>17</v>
      </c>
      <c r="B1" t="s">
        <v>7</v>
      </c>
      <c r="C1" t="s">
        <v>39</v>
      </c>
      <c r="D1" t="s">
        <v>43</v>
      </c>
      <c r="E1" s="17" t="s">
        <v>41</v>
      </c>
      <c r="F1" t="s">
        <v>9</v>
      </c>
      <c r="G1" t="s">
        <v>31</v>
      </c>
      <c r="H1" t="s">
        <v>35</v>
      </c>
      <c r="I1" t="s">
        <v>20</v>
      </c>
      <c r="J1" t="s">
        <v>21</v>
      </c>
      <c r="K1" t="s">
        <v>22</v>
      </c>
      <c r="L1" t="s">
        <v>23</v>
      </c>
      <c r="M1" t="s">
        <v>33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</row>
    <row r="2" spans="1:20" s="2" customFormat="1" ht="12.75">
      <c r="A2" s="2" t="s">
        <v>18</v>
      </c>
      <c r="B2" s="2" t="s">
        <v>5</v>
      </c>
      <c r="C2" s="2" t="s">
        <v>6</v>
      </c>
      <c r="D2" s="2" t="s">
        <v>8</v>
      </c>
      <c r="E2" s="2" t="s">
        <v>44</v>
      </c>
      <c r="F2" s="2" t="s">
        <v>10</v>
      </c>
      <c r="G2" s="2" t="s">
        <v>45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36</v>
      </c>
      <c r="N2" s="2" t="s">
        <v>0</v>
      </c>
      <c r="O2" s="2" t="s">
        <v>16</v>
      </c>
      <c r="P2" s="2" t="s">
        <v>19</v>
      </c>
      <c r="Q2" s="2" t="s">
        <v>4</v>
      </c>
      <c r="R2" s="2" t="s">
        <v>1</v>
      </c>
      <c r="S2" s="2" t="s">
        <v>2</v>
      </c>
      <c r="T2" s="2" t="s">
        <v>3</v>
      </c>
    </row>
    <row r="3" s="2" customFormat="1" ht="12.75">
      <c r="A3" s="19" t="s">
        <v>40</v>
      </c>
    </row>
    <row r="4" spans="1:8" s="7" customFormat="1" ht="12.75">
      <c r="A4" s="5">
        <v>1917</v>
      </c>
      <c r="B4" s="2"/>
      <c r="C4" s="2"/>
      <c r="D4" s="2"/>
      <c r="E4" s="2"/>
      <c r="F4" s="2"/>
      <c r="G4" s="2"/>
      <c r="H4" s="6">
        <v>95.88368792125007</v>
      </c>
    </row>
    <row r="5" spans="1:8" s="7" customFormat="1" ht="12.75">
      <c r="A5" s="5">
        <f>+A4+1/12</f>
        <v>1917.0833333333333</v>
      </c>
      <c r="B5" s="2"/>
      <c r="C5" s="2"/>
      <c r="D5" s="2"/>
      <c r="E5" s="2"/>
      <c r="F5" s="2"/>
      <c r="G5" s="2"/>
      <c r="H5" s="6">
        <v>98.75989248100089</v>
      </c>
    </row>
    <row r="6" spans="1:8" s="7" customFormat="1" ht="12.75">
      <c r="A6" s="5">
        <f aca="true" t="shared" si="0" ref="A6:A69">+A5+1/12</f>
        <v>1917.1666666666665</v>
      </c>
      <c r="B6" s="2"/>
      <c r="C6" s="2"/>
      <c r="D6" s="2"/>
      <c r="E6" s="2"/>
      <c r="F6" s="2"/>
      <c r="G6" s="2"/>
      <c r="H6" s="6">
        <v>100.04739071676877</v>
      </c>
    </row>
    <row r="7" spans="1:8" s="7" customFormat="1" ht="12.75">
      <c r="A7" s="5">
        <f t="shared" si="0"/>
        <v>1917.2499999999998</v>
      </c>
      <c r="B7" s="2"/>
      <c r="C7" s="2"/>
      <c r="D7" s="2"/>
      <c r="E7" s="2"/>
      <c r="F7" s="2"/>
      <c r="G7" s="2"/>
      <c r="H7" s="6">
        <v>102.47717355746612</v>
      </c>
    </row>
    <row r="8" spans="1:8" s="7" customFormat="1" ht="12.75">
      <c r="A8" s="5">
        <f t="shared" si="0"/>
        <v>1917.333333333333</v>
      </c>
      <c r="B8" s="4"/>
      <c r="C8" s="2"/>
      <c r="D8" s="2"/>
      <c r="E8" s="2"/>
      <c r="F8" s="2"/>
      <c r="G8" s="2"/>
      <c r="H8" s="6">
        <v>105.05187010025946</v>
      </c>
    </row>
    <row r="9" spans="1:8" s="7" customFormat="1" ht="12.75">
      <c r="A9" s="5">
        <f t="shared" si="0"/>
        <v>1917.4166666666663</v>
      </c>
      <c r="B9" s="2"/>
      <c r="C9" s="2"/>
      <c r="D9" s="2"/>
      <c r="E9" s="2"/>
      <c r="F9" s="2"/>
      <c r="G9" s="2"/>
      <c r="H9" s="6">
        <v>105.94801338920033</v>
      </c>
    </row>
    <row r="10" spans="1:8" s="7" customFormat="1" ht="12.75">
      <c r="A10" s="5">
        <f t="shared" si="0"/>
        <v>1917.4999999999995</v>
      </c>
      <c r="B10" s="2"/>
      <c r="C10" s="2"/>
      <c r="D10" s="2"/>
      <c r="E10" s="2"/>
      <c r="F10" s="2"/>
      <c r="G10" s="2"/>
      <c r="H10" s="6">
        <v>105.55641784474008</v>
      </c>
    </row>
    <row r="11" spans="1:8" s="7" customFormat="1" ht="12.75">
      <c r="A11" s="5">
        <f t="shared" si="0"/>
        <v>1917.5833333333328</v>
      </c>
      <c r="B11" s="2"/>
      <c r="C11" s="2"/>
      <c r="D11" s="2"/>
      <c r="E11" s="2"/>
      <c r="F11" s="2"/>
      <c r="G11" s="2"/>
      <c r="H11" s="6">
        <v>106.14129446062584</v>
      </c>
    </row>
    <row r="12" spans="1:8" s="7" customFormat="1" ht="12.75">
      <c r="A12" s="5">
        <f t="shared" si="0"/>
        <v>1917.666666666666</v>
      </c>
      <c r="B12" s="2"/>
      <c r="C12" s="2"/>
      <c r="D12" s="2"/>
      <c r="E12" s="2"/>
      <c r="F12" s="2"/>
      <c r="G12" s="2"/>
      <c r="H12" s="6">
        <v>106.11367873390691</v>
      </c>
    </row>
    <row r="13" spans="1:8" s="7" customFormat="1" ht="12.75">
      <c r="A13" s="5">
        <f t="shared" si="0"/>
        <v>1917.7499999999993</v>
      </c>
      <c r="B13" s="2"/>
      <c r="C13" s="2"/>
      <c r="D13" s="2"/>
      <c r="E13" s="2"/>
      <c r="F13" s="2"/>
      <c r="G13" s="2"/>
      <c r="H13" s="6">
        <v>105.99221444135962</v>
      </c>
    </row>
    <row r="14" spans="1:8" s="7" customFormat="1" ht="12.75">
      <c r="A14" s="5">
        <f t="shared" si="0"/>
        <v>1917.8333333333326</v>
      </c>
      <c r="B14" s="2"/>
      <c r="C14" s="2"/>
      <c r="D14" s="2"/>
      <c r="E14" s="2"/>
      <c r="F14" s="2"/>
      <c r="G14" s="2"/>
      <c r="H14" s="6">
        <v>106.24220124068553</v>
      </c>
    </row>
    <row r="15" spans="1:8" s="7" customFormat="1" ht="12.75">
      <c r="A15" s="5">
        <f t="shared" si="0"/>
        <v>1917.9166666666658</v>
      </c>
      <c r="B15" s="2"/>
      <c r="C15" s="2"/>
      <c r="D15" s="2"/>
      <c r="E15" s="2"/>
      <c r="F15" s="2"/>
      <c r="G15" s="2"/>
      <c r="H15" s="6">
        <v>106.0918982236756</v>
      </c>
    </row>
    <row r="16" spans="1:8" s="7" customFormat="1" ht="12.75">
      <c r="A16" s="5">
        <f t="shared" si="0"/>
        <v>1917.999999999999</v>
      </c>
      <c r="B16" s="2"/>
      <c r="C16" s="2"/>
      <c r="D16" s="2"/>
      <c r="E16" s="2"/>
      <c r="F16" s="2"/>
      <c r="G16" s="2"/>
      <c r="H16" s="6">
        <v>106.96311650128283</v>
      </c>
    </row>
    <row r="17" spans="1:8" s="7" customFormat="1" ht="12.75">
      <c r="A17" s="5">
        <f t="shared" si="0"/>
        <v>1918.0833333333323</v>
      </c>
      <c r="B17" s="2"/>
      <c r="C17" s="2"/>
      <c r="D17" s="2"/>
      <c r="E17" s="2"/>
      <c r="F17" s="2"/>
      <c r="G17" s="2"/>
      <c r="H17" s="6">
        <v>107.51866066994576</v>
      </c>
    </row>
    <row r="18" spans="1:8" s="7" customFormat="1" ht="12.75">
      <c r="A18" s="5">
        <f t="shared" si="0"/>
        <v>1918.1666666666656</v>
      </c>
      <c r="B18" s="2"/>
      <c r="C18" s="2"/>
      <c r="D18" s="2"/>
      <c r="E18" s="2"/>
      <c r="F18" s="2"/>
      <c r="G18" s="2"/>
      <c r="H18" s="6">
        <v>108.9697070687875</v>
      </c>
    </row>
    <row r="19" spans="1:8" s="7" customFormat="1" ht="12.75">
      <c r="A19" s="5">
        <f t="shared" si="0"/>
        <v>1918.2499999999989</v>
      </c>
      <c r="B19" s="2"/>
      <c r="C19" s="2"/>
      <c r="D19" s="2"/>
      <c r="E19" s="2"/>
      <c r="F19" s="2"/>
      <c r="G19" s="2"/>
      <c r="H19" s="6">
        <v>109.66965925786778</v>
      </c>
    </row>
    <row r="20" spans="1:8" s="7" customFormat="1" ht="12.75">
      <c r="A20" s="5">
        <f t="shared" si="0"/>
        <v>1918.3333333333321</v>
      </c>
      <c r="B20" s="2"/>
      <c r="C20" s="2"/>
      <c r="D20" s="2"/>
      <c r="E20" s="2"/>
      <c r="F20" s="2"/>
      <c r="G20" s="2"/>
      <c r="H20" s="6">
        <v>109.88900432284207</v>
      </c>
    </row>
    <row r="21" spans="1:8" s="7" customFormat="1" ht="12.75">
      <c r="A21" s="5">
        <f t="shared" si="0"/>
        <v>1918.4166666666654</v>
      </c>
      <c r="B21" s="2"/>
      <c r="C21" s="2"/>
      <c r="D21" s="2"/>
      <c r="E21" s="2"/>
      <c r="F21" s="2"/>
      <c r="G21" s="2"/>
      <c r="H21" s="6">
        <v>111.1345500470388</v>
      </c>
    </row>
    <row r="22" spans="1:8" s="7" customFormat="1" ht="12.75">
      <c r="A22" s="5">
        <f t="shared" si="0"/>
        <v>1918.4999999999986</v>
      </c>
      <c r="B22" s="2"/>
      <c r="C22" s="2"/>
      <c r="D22" s="2"/>
      <c r="E22" s="2"/>
      <c r="F22" s="2"/>
      <c r="G22" s="2"/>
      <c r="H22" s="6">
        <v>112.55276559538598</v>
      </c>
    </row>
    <row r="23" spans="1:8" s="7" customFormat="1" ht="12.75">
      <c r="A23" s="5">
        <f t="shared" si="0"/>
        <v>1918.583333333332</v>
      </c>
      <c r="B23" s="2"/>
      <c r="C23" s="2"/>
      <c r="D23" s="2"/>
      <c r="E23" s="2"/>
      <c r="F23" s="2"/>
      <c r="G23" s="2"/>
      <c r="H23" s="6">
        <v>114.53725533476985</v>
      </c>
    </row>
    <row r="24" spans="1:8" s="7" customFormat="1" ht="12.75">
      <c r="A24" s="5">
        <f t="shared" si="0"/>
        <v>1918.6666666666652</v>
      </c>
      <c r="B24" s="2"/>
      <c r="C24" s="2"/>
      <c r="D24" s="2"/>
      <c r="E24" s="2"/>
      <c r="F24" s="2"/>
      <c r="G24" s="2"/>
      <c r="H24" s="6">
        <v>117.7180156031938</v>
      </c>
    </row>
    <row r="25" spans="1:8" s="7" customFormat="1" ht="12.75">
      <c r="A25" s="5">
        <f t="shared" si="0"/>
        <v>1918.7499999999984</v>
      </c>
      <c r="B25" s="2"/>
      <c r="C25" s="2"/>
      <c r="D25" s="2"/>
      <c r="E25" s="2"/>
      <c r="F25" s="2"/>
      <c r="G25" s="2"/>
      <c r="H25" s="6">
        <v>119.15945675433036</v>
      </c>
    </row>
    <row r="26" spans="1:8" s="7" customFormat="1" ht="12.75">
      <c r="A26" s="5">
        <f t="shared" si="0"/>
        <v>1918.8333333333317</v>
      </c>
      <c r="B26" s="2"/>
      <c r="C26" s="2"/>
      <c r="D26" s="2"/>
      <c r="E26" s="2"/>
      <c r="F26" s="2"/>
      <c r="G26" s="2"/>
      <c r="H26" s="6">
        <v>120.88839887972006</v>
      </c>
    </row>
    <row r="27" spans="1:8" s="7" customFormat="1" ht="12.75">
      <c r="A27" s="5">
        <f t="shared" si="0"/>
        <v>1918.916666666665</v>
      </c>
      <c r="B27" s="2"/>
      <c r="C27" s="2"/>
      <c r="D27" s="2"/>
      <c r="E27" s="2"/>
      <c r="F27" s="2"/>
      <c r="G27" s="2"/>
      <c r="H27" s="6">
        <v>122.76429802399738</v>
      </c>
    </row>
    <row r="28" spans="1:20" s="1" customFormat="1" ht="12.75">
      <c r="A28" s="5">
        <f t="shared" si="0"/>
        <v>1918.9999999999982</v>
      </c>
      <c r="B28" s="5">
        <v>5.617</v>
      </c>
      <c r="C28" s="18">
        <v>19.19576589595376</v>
      </c>
      <c r="D28" s="6">
        <v>4.647285934747556</v>
      </c>
      <c r="E28" s="6">
        <v>157.2882898634407</v>
      </c>
      <c r="F28" s="3">
        <v>3.5642669133211053</v>
      </c>
      <c r="G28" s="1">
        <f>+SUM(I28:K28)+N28+O28+P28+Q28+R28+S28-T28</f>
        <v>6.673080208217425</v>
      </c>
      <c r="H28" s="6">
        <v>123.50906607339986</v>
      </c>
      <c r="I28" s="6">
        <v>0.44866871137850056</v>
      </c>
      <c r="J28" s="6">
        <v>1.8644577257111088</v>
      </c>
      <c r="K28" s="6">
        <v>1.510070870183947</v>
      </c>
      <c r="L28" s="1">
        <v>3.3745285958950557</v>
      </c>
      <c r="M28" s="1">
        <v>0.3565156160666479</v>
      </c>
      <c r="N28" s="6">
        <v>0.31750571988184095</v>
      </c>
      <c r="O28" s="6">
        <v>0.1436988969445374</v>
      </c>
      <c r="P28" s="6">
        <v>0.1779518033112507</v>
      </c>
      <c r="Q28" s="1">
        <v>-0.2826408040709812</v>
      </c>
      <c r="R28" s="6">
        <v>2.3208847014173144</v>
      </c>
      <c r="S28" s="6">
        <v>0.3628182723086689</v>
      </c>
      <c r="T28" s="6">
        <v>0.19033568884876279</v>
      </c>
    </row>
    <row r="29" spans="1:20" s="1" customFormat="1" ht="12.75">
      <c r="A29" s="5">
        <f t="shared" si="0"/>
        <v>1919.0833333333314</v>
      </c>
      <c r="B29" s="5">
        <v>5.583</v>
      </c>
      <c r="C29" s="18">
        <v>19.115476878612718</v>
      </c>
      <c r="D29" s="6">
        <v>4.520367772572265</v>
      </c>
      <c r="E29" s="6">
        <v>155.02395213317598</v>
      </c>
      <c r="F29" s="3">
        <v>3.5389282468684025</v>
      </c>
      <c r="G29" s="1">
        <f aca="true" t="shared" si="1" ref="G29:G92">+SUM(I29:K29)+N29+O29+P29+Q29+R29+S29-T29</f>
        <v>5.702226748418795</v>
      </c>
      <c r="H29" s="6">
        <v>124.14845660528117</v>
      </c>
      <c r="I29" s="6">
        <v>0.44852861932073135</v>
      </c>
      <c r="J29" s="6">
        <v>1.8691112462637265</v>
      </c>
      <c r="K29" s="6">
        <v>1.5342309830235585</v>
      </c>
      <c r="L29" s="1">
        <v>3.403342229287285</v>
      </c>
      <c r="M29" s="1">
        <v>0.33414122952775666</v>
      </c>
      <c r="N29" s="6">
        <v>0.2942298465543395</v>
      </c>
      <c r="O29" s="6">
        <v>0.1577531645494862</v>
      </c>
      <c r="P29" s="6">
        <v>0.208282223121217</v>
      </c>
      <c r="Q29" s="1">
        <v>-0.32612400469728603</v>
      </c>
      <c r="R29" s="6">
        <v>1.3419137757581783</v>
      </c>
      <c r="S29" s="6">
        <v>0.3714200050348306</v>
      </c>
      <c r="T29" s="6">
        <v>0.19711911050998746</v>
      </c>
    </row>
    <row r="30" spans="1:20" s="1" customFormat="1" ht="12.75">
      <c r="A30" s="5">
        <f t="shared" si="0"/>
        <v>1919.1666666666647</v>
      </c>
      <c r="B30" s="5">
        <v>5.607</v>
      </c>
      <c r="C30" s="18">
        <v>19.65742774566474</v>
      </c>
      <c r="D30" s="6">
        <v>4.384444149674803</v>
      </c>
      <c r="E30" s="6">
        <v>153.77774060219986</v>
      </c>
      <c r="F30" s="3">
        <v>3.646941601225906</v>
      </c>
      <c r="G30" s="1">
        <f t="shared" si="1"/>
        <v>5.602690560651315</v>
      </c>
      <c r="H30" s="6">
        <v>125.53334364798933</v>
      </c>
      <c r="I30" s="6">
        <v>0.4480500388776496</v>
      </c>
      <c r="J30" s="6">
        <v>1.853013506215164</v>
      </c>
      <c r="K30" s="6">
        <v>1.505928233782422</v>
      </c>
      <c r="L30" s="1">
        <v>3.358941739997586</v>
      </c>
      <c r="M30" s="1">
        <v>0.2392898255367359</v>
      </c>
      <c r="N30" s="6">
        <v>0.2804509610705847</v>
      </c>
      <c r="O30" s="6">
        <v>0.1584824124966953</v>
      </c>
      <c r="P30" s="6">
        <v>0.1699636572930467</v>
      </c>
      <c r="Q30" s="1">
        <v>-0.36960720532359087</v>
      </c>
      <c r="R30" s="6">
        <v>1.373543006001108</v>
      </c>
      <c r="S30" s="6">
        <v>0.37336936736720727</v>
      </c>
      <c r="T30" s="6">
        <v>0.19050341712897187</v>
      </c>
    </row>
    <row r="31" spans="1:20" s="1" customFormat="1" ht="12.75">
      <c r="A31" s="5">
        <f t="shared" si="0"/>
        <v>1919.249999999998</v>
      </c>
      <c r="B31" s="5">
        <v>5.648</v>
      </c>
      <c r="C31" s="18">
        <v>19.884913294797688</v>
      </c>
      <c r="D31" s="6">
        <v>4.388549728339529</v>
      </c>
      <c r="E31" s="6">
        <v>154.38751973202338</v>
      </c>
      <c r="F31" s="3">
        <v>3.6664485259892943</v>
      </c>
      <c r="G31" s="1">
        <f t="shared" si="1"/>
        <v>5.725739967433934</v>
      </c>
      <c r="H31" s="6">
        <v>127.08049259684877</v>
      </c>
      <c r="I31" s="6">
        <v>0.44287982588089164</v>
      </c>
      <c r="J31" s="6">
        <v>1.8846964579050607</v>
      </c>
      <c r="K31" s="6">
        <v>1.526808734711152</v>
      </c>
      <c r="L31" s="1">
        <v>3.4115051926162128</v>
      </c>
      <c r="M31" s="1">
        <v>0.23829366159252413</v>
      </c>
      <c r="N31" s="6">
        <v>0.29675820694927385</v>
      </c>
      <c r="O31" s="6">
        <v>0.2045376424818119</v>
      </c>
      <c r="P31" s="6">
        <v>0.150088218111334</v>
      </c>
      <c r="Q31" s="1">
        <v>-0.4130904059498956</v>
      </c>
      <c r="R31" s="6">
        <v>1.4412291325010957</v>
      </c>
      <c r="S31" s="6">
        <v>0.3902277660056731</v>
      </c>
      <c r="T31" s="6">
        <v>0.1983956111624646</v>
      </c>
    </row>
    <row r="32" spans="1:20" s="1" customFormat="1" ht="12.75">
      <c r="A32" s="5">
        <f t="shared" si="0"/>
        <v>1919.3333333333312</v>
      </c>
      <c r="B32" s="5">
        <v>5.661</v>
      </c>
      <c r="C32" s="18">
        <v>19.938439306358383</v>
      </c>
      <c r="D32" s="6">
        <v>4.389965161815765</v>
      </c>
      <c r="E32" s="6">
        <v>155.06791442710468</v>
      </c>
      <c r="F32" s="3">
        <v>3.6552485246452924</v>
      </c>
      <c r="G32" s="1">
        <f t="shared" si="1"/>
        <v>5.365655215457541</v>
      </c>
      <c r="H32" s="6">
        <v>128.82371096554292</v>
      </c>
      <c r="I32" s="6">
        <v>0.45561616706969044</v>
      </c>
      <c r="J32" s="6">
        <v>1.868369878626766</v>
      </c>
      <c r="K32" s="6">
        <v>1.5079296946870493</v>
      </c>
      <c r="L32" s="1">
        <v>3.3762995733138155</v>
      </c>
      <c r="M32" s="1">
        <v>0.24190308559715673</v>
      </c>
      <c r="N32" s="6">
        <v>0.3175142342357194</v>
      </c>
      <c r="O32" s="6">
        <v>0.2334670939455755</v>
      </c>
      <c r="P32" s="6">
        <v>0.14749536399206228</v>
      </c>
      <c r="Q32" s="1">
        <v>-0.45657360657620044</v>
      </c>
      <c r="R32" s="6">
        <v>1.1359420063674204</v>
      </c>
      <c r="S32" s="6">
        <v>0.3725934103781691</v>
      </c>
      <c r="T32" s="6">
        <v>0.2166990272687116</v>
      </c>
    </row>
    <row r="33" spans="1:20" s="1" customFormat="1" ht="12.75">
      <c r="A33" s="5">
        <f t="shared" si="0"/>
        <v>1919.4166666666645</v>
      </c>
      <c r="B33" s="5">
        <v>5.638</v>
      </c>
      <c r="C33" s="18">
        <v>20.286358381502893</v>
      </c>
      <c r="D33" s="6">
        <v>4.419302085276554</v>
      </c>
      <c r="E33" s="6">
        <v>155.84936779034948</v>
      </c>
      <c r="F33" s="3">
        <v>3.7320999148835257</v>
      </c>
      <c r="G33" s="1">
        <f t="shared" si="1"/>
        <v>4.948823499311534</v>
      </c>
      <c r="H33" s="6">
        <v>130.11516745435677</v>
      </c>
      <c r="I33" s="6">
        <v>0.45425040533494143</v>
      </c>
      <c r="J33" s="6">
        <v>1.867630265869275</v>
      </c>
      <c r="K33" s="6">
        <v>1.5180051805379728</v>
      </c>
      <c r="L33" s="1">
        <v>3.385635446407248</v>
      </c>
      <c r="M33" s="1">
        <v>0.20863355767830571</v>
      </c>
      <c r="N33" s="6">
        <v>0.3249486793054978</v>
      </c>
      <c r="O33" s="6">
        <v>0.24786968090700365</v>
      </c>
      <c r="P33" s="6">
        <v>0.13587200466830957</v>
      </c>
      <c r="Q33" s="1">
        <v>-0.5000568072025052</v>
      </c>
      <c r="R33" s="6">
        <v>0.6776034873123464</v>
      </c>
      <c r="S33" s="6">
        <v>0.42568098298641777</v>
      </c>
      <c r="T33" s="6">
        <v>0.20298038040772426</v>
      </c>
    </row>
    <row r="34" spans="1:20" s="1" customFormat="1" ht="12.75">
      <c r="A34" s="5">
        <f t="shared" si="0"/>
        <v>1919.4999999999977</v>
      </c>
      <c r="B34" s="5">
        <v>5.681</v>
      </c>
      <c r="C34" s="18">
        <v>20.707875722543353</v>
      </c>
      <c r="D34" s="6">
        <v>4.517901584131096</v>
      </c>
      <c r="E34" s="6">
        <v>159.29730312682562</v>
      </c>
      <c r="F34" s="3">
        <v>3.765841907296974</v>
      </c>
      <c r="G34" s="1">
        <f t="shared" si="1"/>
        <v>5.310219744672588</v>
      </c>
      <c r="H34" s="6">
        <v>133.64898858339805</v>
      </c>
      <c r="I34" s="6">
        <v>0.45263447773102056</v>
      </c>
      <c r="J34" s="6">
        <v>1.8517857112484535</v>
      </c>
      <c r="K34" s="6">
        <v>1.5414170482090543</v>
      </c>
      <c r="L34" s="1">
        <v>3.393202759457508</v>
      </c>
      <c r="M34" s="1">
        <v>0.28511860372068504</v>
      </c>
      <c r="N34" s="6">
        <v>0.35556111290448367</v>
      </c>
      <c r="O34" s="6">
        <v>0.28328345036505903</v>
      </c>
      <c r="P34" s="6">
        <v>0.14578491319644502</v>
      </c>
      <c r="Q34" s="1">
        <v>-0.49951087274530276</v>
      </c>
      <c r="R34" s="6">
        <v>1.0371294144175345</v>
      </c>
      <c r="S34" s="6">
        <v>0.3661705201080271</v>
      </c>
      <c r="T34" s="6">
        <v>0.22403603076218778</v>
      </c>
    </row>
    <row r="35" spans="1:20" s="1" customFormat="1" ht="12.75">
      <c r="A35" s="5">
        <f t="shared" si="0"/>
        <v>1919.583333333331</v>
      </c>
      <c r="B35" s="5">
        <v>5.719</v>
      </c>
      <c r="C35" s="18">
        <v>20.995578034682083</v>
      </c>
      <c r="D35" s="6">
        <v>4.601160131890769</v>
      </c>
      <c r="E35" s="6">
        <v>164.1631573288148</v>
      </c>
      <c r="F35" s="3">
        <v>3.7900138547171673</v>
      </c>
      <c r="G35" s="1">
        <f t="shared" si="1"/>
        <v>5.100425560929407</v>
      </c>
      <c r="H35" s="6">
        <v>136.93652243857008</v>
      </c>
      <c r="I35" s="6">
        <v>0.44968339562924575</v>
      </c>
      <c r="J35" s="6">
        <v>1.897089182006232</v>
      </c>
      <c r="K35" s="6">
        <v>1.5226141420374764</v>
      </c>
      <c r="L35" s="1">
        <v>3.4197033240437085</v>
      </c>
      <c r="M35" s="1">
        <v>0.3037915347552965</v>
      </c>
      <c r="N35" s="6">
        <v>0.3656516912659051</v>
      </c>
      <c r="O35" s="6">
        <v>0.25351174964991097</v>
      </c>
      <c r="P35" s="6">
        <v>0.13956389704407343</v>
      </c>
      <c r="Q35" s="1">
        <v>-0.4549358032045929</v>
      </c>
      <c r="R35" s="6">
        <v>0.7415218361417341</v>
      </c>
      <c r="S35" s="6">
        <v>0.38173442962198056</v>
      </c>
      <c r="T35" s="6">
        <v>0.19600895926255824</v>
      </c>
    </row>
    <row r="36" spans="1:20" s="1" customFormat="1" ht="12.75">
      <c r="A36" s="5">
        <f t="shared" si="0"/>
        <v>1919.6666666666642</v>
      </c>
      <c r="B36" s="5">
        <v>5.73</v>
      </c>
      <c r="C36" s="18">
        <v>21.34349710982659</v>
      </c>
      <c r="D36" s="6">
        <v>4.6378999551678275</v>
      </c>
      <c r="E36" s="6">
        <v>161.60478343088428</v>
      </c>
      <c r="F36" s="3">
        <v>3.839219924951426</v>
      </c>
      <c r="G36" s="1">
        <f t="shared" si="1"/>
        <v>4.953306237705961</v>
      </c>
      <c r="H36" s="6">
        <v>138.02285404426337</v>
      </c>
      <c r="I36" s="6">
        <v>0.45337674236242176</v>
      </c>
      <c r="J36" s="6">
        <v>1.886277450113318</v>
      </c>
      <c r="K36" s="6">
        <v>1.5296714661515525</v>
      </c>
      <c r="L36" s="1">
        <v>3.4159489162648704</v>
      </c>
      <c r="M36" s="1">
        <v>0.3784053796731759</v>
      </c>
      <c r="N36" s="6">
        <v>0.3871718256741183</v>
      </c>
      <c r="O36" s="6">
        <v>0.25784244886475455</v>
      </c>
      <c r="P36" s="6">
        <v>0.1437518387981861</v>
      </c>
      <c r="Q36" s="1">
        <v>-0.41036073366388304</v>
      </c>
      <c r="R36" s="6">
        <v>0.6157606133025414</v>
      </c>
      <c r="S36" s="6">
        <v>0.36908864520162904</v>
      </c>
      <c r="T36" s="6">
        <v>0.2792740590986758</v>
      </c>
    </row>
    <row r="37" spans="1:20" s="1" customFormat="1" ht="12.75">
      <c r="A37" s="5">
        <f t="shared" si="0"/>
        <v>1919.7499999999975</v>
      </c>
      <c r="B37" s="5">
        <v>5.777</v>
      </c>
      <c r="C37" s="18">
        <v>21.865375722543355</v>
      </c>
      <c r="D37" s="6">
        <v>4.727857847334263</v>
      </c>
      <c r="E37" s="6">
        <v>163.54713910138955</v>
      </c>
      <c r="F37" s="3">
        <v>3.877629909757409</v>
      </c>
      <c r="G37" s="1">
        <f t="shared" si="1"/>
        <v>4.883136773891257</v>
      </c>
      <c r="H37" s="6">
        <v>140.68242277639055</v>
      </c>
      <c r="I37" s="6">
        <v>0.4537549675037299</v>
      </c>
      <c r="J37" s="6">
        <v>1.837850842380253</v>
      </c>
      <c r="K37" s="6">
        <v>1.5276224201407953</v>
      </c>
      <c r="L37" s="1">
        <v>3.365473262521048</v>
      </c>
      <c r="M37" s="1">
        <v>0.4194616613145129</v>
      </c>
      <c r="N37" s="6">
        <v>0.381254915863717</v>
      </c>
      <c r="O37" s="6">
        <v>0.2681665480883655</v>
      </c>
      <c r="P37" s="6">
        <v>0.13582586148560372</v>
      </c>
      <c r="Q37" s="1">
        <v>-0.36578566412317337</v>
      </c>
      <c r="R37" s="6">
        <v>0.5350975599757827</v>
      </c>
      <c r="S37" s="6">
        <v>0.3593671846625228</v>
      </c>
      <c r="T37" s="6">
        <v>0.2500178620863401</v>
      </c>
    </row>
    <row r="38" spans="1:20" s="1" customFormat="1" ht="12.75">
      <c r="A38" s="5">
        <f t="shared" si="0"/>
        <v>1919.8333333333308</v>
      </c>
      <c r="B38" s="5">
        <v>5.88</v>
      </c>
      <c r="C38" s="18">
        <v>22.146387283236997</v>
      </c>
      <c r="D38" s="6">
        <v>4.919951524209668</v>
      </c>
      <c r="E38" s="6">
        <v>167.6884714121277</v>
      </c>
      <c r="F38" s="3">
        <v>3.8542066543331215</v>
      </c>
      <c r="G38" s="1">
        <f t="shared" si="1"/>
        <v>4.942123601219625</v>
      </c>
      <c r="H38" s="6">
        <v>143.94720308188704</v>
      </c>
      <c r="I38" s="6">
        <v>0.4524777128081761</v>
      </c>
      <c r="J38" s="6">
        <v>2.115289594444192</v>
      </c>
      <c r="K38" s="6">
        <v>1.5106758932652797</v>
      </c>
      <c r="L38" s="1">
        <v>3.625965487709472</v>
      </c>
      <c r="M38" s="1">
        <v>0.4241824092283554</v>
      </c>
      <c r="N38" s="6">
        <v>0.379521317730834</v>
      </c>
      <c r="O38" s="6">
        <v>0.2486727243377157</v>
      </c>
      <c r="P38" s="6">
        <v>0.11719896174226918</v>
      </c>
      <c r="Q38" s="1">
        <v>-0.3212105945824635</v>
      </c>
      <c r="R38" s="6">
        <v>0.31381087415787356</v>
      </c>
      <c r="S38" s="6">
        <v>0.37543264452435915</v>
      </c>
      <c r="T38" s="6">
        <v>0.24974552720861093</v>
      </c>
    </row>
    <row r="39" spans="1:20" s="1" customFormat="1" ht="12.75">
      <c r="A39" s="5">
        <f t="shared" si="0"/>
        <v>1919.916666666664</v>
      </c>
      <c r="B39" s="5">
        <v>5.921</v>
      </c>
      <c r="C39" s="18">
        <v>22.420708092485548</v>
      </c>
      <c r="D39" s="6">
        <v>4.935550253913513</v>
      </c>
      <c r="E39" s="6">
        <v>177.09245790004454</v>
      </c>
      <c r="F39" s="3">
        <v>3.8984596765820796</v>
      </c>
      <c r="G39" s="1">
        <f t="shared" si="1"/>
        <v>4.996913398422249</v>
      </c>
      <c r="H39" s="6">
        <v>148.4765502831062</v>
      </c>
      <c r="I39" s="6">
        <v>0.44897313814016276</v>
      </c>
      <c r="J39" s="6">
        <v>1.9540359403138836</v>
      </c>
      <c r="K39" s="6">
        <v>1.5090289916428041</v>
      </c>
      <c r="L39" s="1">
        <v>3.463064931956688</v>
      </c>
      <c r="M39" s="1">
        <v>0.4770642016795554</v>
      </c>
      <c r="N39" s="6">
        <v>0.4011238421066349</v>
      </c>
      <c r="O39" s="6">
        <v>0.2579186412336286</v>
      </c>
      <c r="P39" s="6">
        <v>0.09465724338104554</v>
      </c>
      <c r="Q39" s="1">
        <v>-0.27663552504175365</v>
      </c>
      <c r="R39" s="6">
        <v>0.4656366965155141</v>
      </c>
      <c r="S39" s="6">
        <v>0.36467162211229104</v>
      </c>
      <c r="T39" s="6">
        <v>0.2224971919819622</v>
      </c>
    </row>
    <row r="40" spans="1:20" s="1" customFormat="1" ht="12.75">
      <c r="A40" s="5">
        <f t="shared" si="0"/>
        <v>1919.9999999999973</v>
      </c>
      <c r="B40" s="5">
        <v>5.997</v>
      </c>
      <c r="C40" s="18">
        <v>22.494306358381504</v>
      </c>
      <c r="D40" s="6">
        <v>5.198491785230996</v>
      </c>
      <c r="E40" s="6">
        <v>184.05720520572092</v>
      </c>
      <c r="F40" s="3">
        <v>3.8147714083670734</v>
      </c>
      <c r="G40" s="1">
        <f t="shared" si="1"/>
        <v>4.989917962473797</v>
      </c>
      <c r="H40" s="6">
        <v>152.556462283448</v>
      </c>
      <c r="I40" s="6">
        <v>0.43932669313640876</v>
      </c>
      <c r="J40" s="6">
        <v>1.9593318456206479</v>
      </c>
      <c r="K40" s="6">
        <v>1.5130153409179243</v>
      </c>
      <c r="L40" s="1">
        <v>3.472347186538572</v>
      </c>
      <c r="M40" s="1">
        <v>0.5858250002724646</v>
      </c>
      <c r="N40" s="6">
        <v>0.4246099064262359</v>
      </c>
      <c r="O40" s="6">
        <v>0.23919634348246538</v>
      </c>
      <c r="P40" s="6">
        <v>0.15407920586480722</v>
      </c>
      <c r="Q40" s="1">
        <v>-0.23206045550104384</v>
      </c>
      <c r="R40" s="6">
        <v>0.3876944384610944</v>
      </c>
      <c r="S40" s="6">
        <v>0.37118454299587905</v>
      </c>
      <c r="T40" s="6">
        <v>0.2664598989306228</v>
      </c>
    </row>
    <row r="41" spans="1:20" s="1" customFormat="1" ht="12.75">
      <c r="A41" s="5">
        <f t="shared" si="0"/>
        <v>1920.0833333333305</v>
      </c>
      <c r="B41" s="5">
        <v>6.117</v>
      </c>
      <c r="C41" s="18">
        <v>22.855606936416184</v>
      </c>
      <c r="D41" s="6">
        <v>5.963970742264288</v>
      </c>
      <c r="E41" s="6">
        <v>186.10694373900526</v>
      </c>
      <c r="F41" s="3">
        <v>3.7994371789759747</v>
      </c>
      <c r="G41" s="1">
        <f t="shared" si="1"/>
        <v>4.967366335333968</v>
      </c>
      <c r="H41" s="6">
        <v>154.09207198373176</v>
      </c>
      <c r="I41" s="6">
        <v>0.433752126396617</v>
      </c>
      <c r="J41" s="6">
        <v>1.8864654325181982</v>
      </c>
      <c r="K41" s="6">
        <v>1.5052645812227963</v>
      </c>
      <c r="L41" s="1">
        <v>3.3917300137409945</v>
      </c>
      <c r="M41" s="1">
        <v>0.6254514497437076</v>
      </c>
      <c r="N41" s="6">
        <v>0.4151406480484084</v>
      </c>
      <c r="O41" s="6">
        <v>0.24327029640037617</v>
      </c>
      <c r="P41" s="6">
        <v>0.154525891255257</v>
      </c>
      <c r="Q41" s="1">
        <v>-0.18748538596033404</v>
      </c>
      <c r="R41" s="6">
        <v>0.40149366709837614</v>
      </c>
      <c r="S41" s="6">
        <v>0.3715426650836906</v>
      </c>
      <c r="T41" s="6">
        <v>0.25660358672941797</v>
      </c>
    </row>
    <row r="42" spans="1:20" s="1" customFormat="1" ht="12.75">
      <c r="A42" s="5">
        <f t="shared" si="0"/>
        <v>1920.1666666666638</v>
      </c>
      <c r="B42" s="5">
        <v>6.216</v>
      </c>
      <c r="C42" s="18">
        <v>23.183453757225433</v>
      </c>
      <c r="D42" s="6">
        <v>5.816409900023331</v>
      </c>
      <c r="E42" s="6">
        <v>185.07931504543143</v>
      </c>
      <c r="F42" s="3">
        <v>3.7832362157787083</v>
      </c>
      <c r="G42" s="1">
        <f t="shared" si="1"/>
        <v>5.0836685887755495</v>
      </c>
      <c r="H42" s="6">
        <v>155.17957085618687</v>
      </c>
      <c r="I42" s="6">
        <v>0.4251389586296374</v>
      </c>
      <c r="J42" s="6">
        <v>1.8879621808395755</v>
      </c>
      <c r="K42" s="6">
        <v>1.5160709963932153</v>
      </c>
      <c r="L42" s="1">
        <v>3.4040331772327908</v>
      </c>
      <c r="M42" s="1">
        <v>0.6131284521262378</v>
      </c>
      <c r="N42" s="6">
        <v>0.4142043690472055</v>
      </c>
      <c r="O42" s="6">
        <v>0.23846529646195314</v>
      </c>
      <c r="P42" s="6">
        <v>0.10336910303670346</v>
      </c>
      <c r="Q42" s="1">
        <v>-0.14291031641962423</v>
      </c>
      <c r="R42" s="6">
        <v>0.4977764679724233</v>
      </c>
      <c r="S42" s="6">
        <v>0.39462130189354094</v>
      </c>
      <c r="T42" s="6">
        <v>0.25102976907908126</v>
      </c>
    </row>
    <row r="43" spans="1:20" s="1" customFormat="1" ht="12.75">
      <c r="A43" s="5">
        <f t="shared" si="0"/>
        <v>1920.249999999997</v>
      </c>
      <c r="B43" s="5">
        <v>6.197</v>
      </c>
      <c r="C43" s="18">
        <v>23.19014450867052</v>
      </c>
      <c r="D43" s="6">
        <v>5.821375902979483</v>
      </c>
      <c r="E43" s="6">
        <v>191.90348972476366</v>
      </c>
      <c r="F43" s="3">
        <v>3.775310611321114</v>
      </c>
      <c r="G43" s="1">
        <f t="shared" si="1"/>
        <v>5.138446906472093</v>
      </c>
      <c r="H43" s="6">
        <v>158.6250103364693</v>
      </c>
      <c r="I43" s="6">
        <v>0.43606451432220494</v>
      </c>
      <c r="J43" s="6">
        <v>1.8479139895003713</v>
      </c>
      <c r="K43" s="6">
        <v>1.5102279440512756</v>
      </c>
      <c r="L43" s="1">
        <v>3.358141933551647</v>
      </c>
      <c r="M43" s="1">
        <v>0.7141719720539713</v>
      </c>
      <c r="N43" s="6">
        <v>0.4055481513678355</v>
      </c>
      <c r="O43" s="6">
        <v>0.2828905311443745</v>
      </c>
      <c r="P43" s="6">
        <v>0.12406853642067575</v>
      </c>
      <c r="Q43" s="1">
        <v>-0.09833524687891441</v>
      </c>
      <c r="R43" s="6">
        <v>0.5029707904581668</v>
      </c>
      <c r="S43" s="6">
        <v>0.37075029697937073</v>
      </c>
      <c r="T43" s="6">
        <v>0.24365260089326826</v>
      </c>
    </row>
    <row r="44" spans="1:20" s="1" customFormat="1" ht="12.75">
      <c r="A44" s="5">
        <f t="shared" si="0"/>
        <v>1920.3333333333303</v>
      </c>
      <c r="B44" s="5">
        <v>6.229</v>
      </c>
      <c r="C44" s="18">
        <v>23.23028901734104</v>
      </c>
      <c r="D44" s="6">
        <v>5.827959860092618</v>
      </c>
      <c r="E44" s="6">
        <v>192.1440530913532</v>
      </c>
      <c r="F44" s="3">
        <v>3.749914727649208</v>
      </c>
      <c r="G44" s="1">
        <f t="shared" si="1"/>
        <v>5.28352441778521</v>
      </c>
      <c r="H44" s="6">
        <v>159.91555333839702</v>
      </c>
      <c r="I44" s="6">
        <v>0.4158201200201205</v>
      </c>
      <c r="J44" s="6">
        <v>1.9426480681812388</v>
      </c>
      <c r="K44" s="6">
        <v>1.5107539849054876</v>
      </c>
      <c r="L44" s="1">
        <v>3.4534020530867267</v>
      </c>
      <c r="M44" s="1">
        <v>0.7472059429250424</v>
      </c>
      <c r="N44" s="6">
        <v>0.39592457690075833</v>
      </c>
      <c r="O44" s="6">
        <v>0.26343294436819253</v>
      </c>
      <c r="P44" s="6">
        <v>0.1416085989942961</v>
      </c>
      <c r="Q44" s="1">
        <v>-0.053760177338204596</v>
      </c>
      <c r="R44" s="6">
        <v>0.4941400867078629</v>
      </c>
      <c r="S44" s="6">
        <v>0.37887540660590413</v>
      </c>
      <c r="T44" s="6">
        <v>0.20591919156044627</v>
      </c>
    </row>
    <row r="45" spans="1:20" s="1" customFormat="1" ht="12.75">
      <c r="A45" s="5">
        <f t="shared" si="0"/>
        <v>1920.4166666666636</v>
      </c>
      <c r="B45" s="5">
        <v>6.27</v>
      </c>
      <c r="C45" s="18">
        <v>23.223598265895955</v>
      </c>
      <c r="D45" s="6">
        <v>6.8630622678156</v>
      </c>
      <c r="E45" s="6">
        <v>191.65543643604195</v>
      </c>
      <c r="F45" s="3">
        <v>3.7013893218753813</v>
      </c>
      <c r="G45" s="1">
        <f t="shared" si="1"/>
        <v>5.180991260128524</v>
      </c>
      <c r="H45" s="6">
        <v>160.69070830053352</v>
      </c>
      <c r="I45" s="6">
        <v>0.4034782645349305</v>
      </c>
      <c r="J45" s="6">
        <v>1.9132871390020403</v>
      </c>
      <c r="K45" s="6">
        <v>1.5134379404049583</v>
      </c>
      <c r="L45" s="1">
        <v>3.4267250794069986</v>
      </c>
      <c r="M45" s="1">
        <v>0.7395369145285391</v>
      </c>
      <c r="N45" s="6">
        <v>0.38762046030484604</v>
      </c>
      <c r="O45" s="6">
        <v>0.24252330404009637</v>
      </c>
      <c r="P45" s="6">
        <v>0.11857825798109153</v>
      </c>
      <c r="Q45" s="1">
        <v>-0.009185107797494782</v>
      </c>
      <c r="R45" s="6">
        <v>0.5129854201830257</v>
      </c>
      <c r="S45" s="6">
        <v>0.35817284719987974</v>
      </c>
      <c r="T45" s="6">
        <v>0.2599072657248503</v>
      </c>
    </row>
    <row r="46" spans="1:20" s="1" customFormat="1" ht="12.75">
      <c r="A46" s="5">
        <f t="shared" si="0"/>
        <v>1920.4999999999968</v>
      </c>
      <c r="B46" s="5">
        <v>6.303</v>
      </c>
      <c r="C46" s="18">
        <v>23.23028901734104</v>
      </c>
      <c r="D46" s="6">
        <v>6.968470392572746</v>
      </c>
      <c r="E46" s="6">
        <v>188.51352306318415</v>
      </c>
      <c r="F46" s="3">
        <v>3.6821663904818025</v>
      </c>
      <c r="G46" s="1">
        <f t="shared" si="1"/>
        <v>5.1924351160420645</v>
      </c>
      <c r="H46" s="6">
        <v>159.79030301353492</v>
      </c>
      <c r="I46" s="6">
        <v>0.40487462515765665</v>
      </c>
      <c r="J46" s="6">
        <v>1.905794754631051</v>
      </c>
      <c r="K46" s="6">
        <v>1.5132734329279245</v>
      </c>
      <c r="L46" s="1">
        <v>3.4190681875589757</v>
      </c>
      <c r="M46" s="1">
        <v>0.7613375134350937</v>
      </c>
      <c r="N46" s="6">
        <v>0.38329201814313235</v>
      </c>
      <c r="O46" s="6">
        <v>0.25889189977775107</v>
      </c>
      <c r="P46" s="6">
        <v>0.1174774809526235</v>
      </c>
      <c r="Q46" s="1">
        <v>0.00167611456158664</v>
      </c>
      <c r="R46" s="6">
        <v>0.4994299766592283</v>
      </c>
      <c r="S46" s="6">
        <v>0.35873147926444426</v>
      </c>
      <c r="T46" s="6">
        <v>0.2510066660333341</v>
      </c>
    </row>
    <row r="47" spans="1:20" s="1" customFormat="1" ht="12.75">
      <c r="A47" s="5">
        <f t="shared" si="0"/>
        <v>1920.58333333333</v>
      </c>
      <c r="B47" s="5">
        <v>6.31</v>
      </c>
      <c r="C47" s="18">
        <v>23.263742774566477</v>
      </c>
      <c r="D47" s="6">
        <v>7.048733341466535</v>
      </c>
      <c r="E47" s="6">
        <v>183.99000445660528</v>
      </c>
      <c r="F47" s="3">
        <v>3.6705985148803784</v>
      </c>
      <c r="G47" s="1">
        <f t="shared" si="1"/>
        <v>5.2694203944229905</v>
      </c>
      <c r="H47" s="6">
        <v>158.04786748061903</v>
      </c>
      <c r="I47" s="6">
        <v>0.39091377708890485</v>
      </c>
      <c r="J47" s="6">
        <v>1.9002379221523433</v>
      </c>
      <c r="K47" s="6">
        <v>1.5166028888605143</v>
      </c>
      <c r="L47" s="1">
        <v>3.4168408110128574</v>
      </c>
      <c r="M47" s="1">
        <v>0.7362458549038305</v>
      </c>
      <c r="N47" s="6">
        <v>0.3694108743705295</v>
      </c>
      <c r="O47" s="6">
        <v>0.2665779943590108</v>
      </c>
      <c r="P47" s="6">
        <v>0.12143349643525053</v>
      </c>
      <c r="Q47" s="1">
        <v>-0.021176510260960332</v>
      </c>
      <c r="R47" s="6">
        <v>0.6209472536178458</v>
      </c>
      <c r="S47" s="6">
        <v>0.35062199109627157</v>
      </c>
      <c r="T47" s="6">
        <v>0.24614929329672144</v>
      </c>
    </row>
    <row r="48" spans="1:20" s="1" customFormat="1" ht="12.75">
      <c r="A48" s="5">
        <f t="shared" si="0"/>
        <v>1920.6666666666633</v>
      </c>
      <c r="B48" s="5">
        <v>6.312</v>
      </c>
      <c r="C48" s="18">
        <v>23.270433526011562</v>
      </c>
      <c r="D48" s="6">
        <v>7.084234817123708</v>
      </c>
      <c r="E48" s="6">
        <v>178.596813529963</v>
      </c>
      <c r="F48" s="3">
        <v>3.663669093807559</v>
      </c>
      <c r="G48" s="1">
        <f t="shared" si="1"/>
        <v>5.315606569264349</v>
      </c>
      <c r="H48" s="6">
        <v>156.28263565956598</v>
      </c>
      <c r="I48" s="6">
        <v>0.37868900455526977</v>
      </c>
      <c r="J48" s="6">
        <v>1.9297464999608347</v>
      </c>
      <c r="K48" s="6">
        <v>1.524801304616032</v>
      </c>
      <c r="L48" s="1">
        <v>3.4545478045768667</v>
      </c>
      <c r="M48" s="1">
        <v>0.6912059664513224</v>
      </c>
      <c r="N48" s="6">
        <v>0.3503418220682679</v>
      </c>
      <c r="O48" s="6">
        <v>0.24319240935243877</v>
      </c>
      <c r="P48" s="6">
        <v>0.14170087011412288</v>
      </c>
      <c r="Q48" s="1">
        <v>-0.04402913508350731</v>
      </c>
      <c r="R48" s="6">
        <v>0.6583054422156969</v>
      </c>
      <c r="S48" s="6">
        <v>0.3500857477234614</v>
      </c>
      <c r="T48" s="6">
        <v>0.21722739625826948</v>
      </c>
    </row>
    <row r="49" spans="1:20" s="1" customFormat="1" ht="12.75">
      <c r="A49" s="5">
        <f t="shared" si="0"/>
        <v>1920.7499999999966</v>
      </c>
      <c r="B49" s="5">
        <v>6.294</v>
      </c>
      <c r="C49" s="18">
        <v>23.170072254335263</v>
      </c>
      <c r="D49" s="6">
        <v>7.165405825340037</v>
      </c>
      <c r="E49" s="6">
        <v>166.9903244481436</v>
      </c>
      <c r="F49" s="3">
        <v>3.6482019838129935</v>
      </c>
      <c r="G49" s="1">
        <f t="shared" si="1"/>
        <v>5.17338318503807</v>
      </c>
      <c r="H49" s="6">
        <v>151.97248969338517</v>
      </c>
      <c r="I49" s="6">
        <v>0.3684780075549001</v>
      </c>
      <c r="J49" s="6">
        <v>1.887118278157569</v>
      </c>
      <c r="K49" s="6">
        <v>1.5204984854890535</v>
      </c>
      <c r="L49" s="1">
        <v>3.4076167636466224</v>
      </c>
      <c r="M49" s="1">
        <v>0.6336930524463453</v>
      </c>
      <c r="N49" s="6">
        <v>0.3311822402171362</v>
      </c>
      <c r="O49" s="6">
        <v>0.24252467661724397</v>
      </c>
      <c r="P49" s="6">
        <v>0.12686789551801939</v>
      </c>
      <c r="Q49" s="1">
        <v>-0.06688175990605429</v>
      </c>
      <c r="R49" s="6">
        <v>0.6058362955940617</v>
      </c>
      <c r="S49" s="6">
        <v>0.36009466887997055</v>
      </c>
      <c r="T49" s="6">
        <v>0.2023356030838317</v>
      </c>
    </row>
    <row r="50" spans="1:20" s="1" customFormat="1" ht="12.75">
      <c r="A50" s="5">
        <f t="shared" si="0"/>
        <v>1920.8333333333298</v>
      </c>
      <c r="B50" s="5">
        <v>6.231</v>
      </c>
      <c r="C50" s="18">
        <v>22.90244219653179</v>
      </c>
      <c r="D50" s="6">
        <v>7.1749927835829475</v>
      </c>
      <c r="E50" s="6">
        <v>154.93628130782315</v>
      </c>
      <c r="F50" s="3">
        <v>3.6175180480672586</v>
      </c>
      <c r="G50" s="1">
        <f t="shared" si="1"/>
        <v>5.1487657806555</v>
      </c>
      <c r="H50" s="6">
        <v>147.8063902990818</v>
      </c>
      <c r="I50" s="6">
        <v>0.364956095704794</v>
      </c>
      <c r="J50" s="6">
        <v>1.891321147410531</v>
      </c>
      <c r="K50" s="6">
        <v>1.549070207951844</v>
      </c>
      <c r="L50" s="1">
        <v>3.440391355362375</v>
      </c>
      <c r="M50" s="1">
        <v>0.5781499684906437</v>
      </c>
      <c r="N50" s="6">
        <v>0.3034691963499736</v>
      </c>
      <c r="O50" s="6">
        <v>0.22000244037209107</v>
      </c>
      <c r="P50" s="6">
        <v>0.14441271649718035</v>
      </c>
      <c r="Q50" s="1">
        <v>-0.08973438472860125</v>
      </c>
      <c r="R50" s="6">
        <v>0.6195656674535024</v>
      </c>
      <c r="S50" s="6">
        <v>0.34710784656723664</v>
      </c>
      <c r="T50" s="6">
        <v>0.2014051529230512</v>
      </c>
    </row>
    <row r="51" spans="1:20" s="1" customFormat="1" ht="12.75">
      <c r="A51" s="5">
        <f t="shared" si="0"/>
        <v>1920.916666666663</v>
      </c>
      <c r="B51" s="5">
        <v>6.136</v>
      </c>
      <c r="C51" s="18">
        <v>23.09647398843931</v>
      </c>
      <c r="D51" s="6">
        <v>7.176309551839589</v>
      </c>
      <c r="E51" s="6">
        <v>141.99140829194607</v>
      </c>
      <c r="F51" s="3">
        <v>3.7110403101004246</v>
      </c>
      <c r="G51" s="1">
        <f t="shared" si="1"/>
        <v>4.9617598820765085</v>
      </c>
      <c r="H51" s="6">
        <v>142.63572056226602</v>
      </c>
      <c r="I51" s="6">
        <v>0.3478682432727636</v>
      </c>
      <c r="J51" s="6">
        <v>1.7886562615828154</v>
      </c>
      <c r="K51" s="6">
        <v>1.5436693514360431</v>
      </c>
      <c r="L51" s="1">
        <v>3.3323256130188588</v>
      </c>
      <c r="M51" s="1">
        <v>0.5200634328703659</v>
      </c>
      <c r="N51" s="6">
        <v>0.27150717259293056</v>
      </c>
      <c r="O51" s="6">
        <v>0.21410961370043913</v>
      </c>
      <c r="P51" s="6">
        <v>0.14703365612814445</v>
      </c>
      <c r="Q51" s="1">
        <v>-0.11258700955114821</v>
      </c>
      <c r="R51" s="6">
        <v>0.589253518860666</v>
      </c>
      <c r="S51" s="6">
        <v>0.35419922966114353</v>
      </c>
      <c r="T51" s="6">
        <v>0.18195015560729005</v>
      </c>
    </row>
    <row r="52" spans="1:20" s="1" customFormat="1" ht="12.75">
      <c r="A52" s="5">
        <f t="shared" si="0"/>
        <v>1920.9999999999964</v>
      </c>
      <c r="B52" s="5">
        <v>6.062</v>
      </c>
      <c r="C52" s="18">
        <v>22.688338150289017</v>
      </c>
      <c r="D52" s="6">
        <v>7.088345786397984</v>
      </c>
      <c r="E52" s="6">
        <v>132.76224600450755</v>
      </c>
      <c r="F52" s="3">
        <v>3.6469683431734214</v>
      </c>
      <c r="G52" s="1">
        <f t="shared" si="1"/>
        <v>5.155770967384369</v>
      </c>
      <c r="H52" s="6">
        <v>139.10656606160757</v>
      </c>
      <c r="I52" s="6">
        <v>0.34550057874517387</v>
      </c>
      <c r="J52" s="6">
        <v>1.976381206951422</v>
      </c>
      <c r="K52" s="6">
        <v>1.5661200735353107</v>
      </c>
      <c r="L52" s="1">
        <v>3.5425012804867326</v>
      </c>
      <c r="M52" s="1">
        <v>0.4510827871986799</v>
      </c>
      <c r="N52" s="6">
        <v>0.23467734733988538</v>
      </c>
      <c r="O52" s="6">
        <v>0.22099175295327034</v>
      </c>
      <c r="P52" s="6">
        <v>0.1308533212792194</v>
      </c>
      <c r="Q52" s="1">
        <v>-0.1354396343736952</v>
      </c>
      <c r="R52" s="6">
        <v>0.6386802011772567</v>
      </c>
      <c r="S52" s="6">
        <v>0.34377404648702864</v>
      </c>
      <c r="T52" s="6">
        <v>0.16576792671050253</v>
      </c>
    </row>
    <row r="53" spans="1:20" s="1" customFormat="1" ht="12.75">
      <c r="A53" s="5">
        <f t="shared" si="0"/>
        <v>1921.0833333333296</v>
      </c>
      <c r="B53" s="5">
        <v>5.987</v>
      </c>
      <c r="C53" s="18">
        <v>22.507687861271677</v>
      </c>
      <c r="D53" s="6">
        <v>6.9646163792148945</v>
      </c>
      <c r="E53" s="6">
        <v>124.75551807220421</v>
      </c>
      <c r="F53" s="3">
        <v>3.6588070186064146</v>
      </c>
      <c r="G53" s="1">
        <f t="shared" si="1"/>
        <v>5.126917021000199</v>
      </c>
      <c r="H53" s="6">
        <v>134.94996630706558</v>
      </c>
      <c r="I53" s="6">
        <v>0.34024701251521383</v>
      </c>
      <c r="J53" s="6">
        <v>1.9833417055399185</v>
      </c>
      <c r="K53" s="6">
        <v>1.5767950047195765</v>
      </c>
      <c r="L53" s="1">
        <v>3.5601367102594947</v>
      </c>
      <c r="M53" s="1">
        <v>0.43037820651251857</v>
      </c>
      <c r="N53" s="6">
        <v>0.23481742014142487</v>
      </c>
      <c r="O53" s="6">
        <v>0.22910349403322572</v>
      </c>
      <c r="P53" s="6">
        <v>0.12474955153411013</v>
      </c>
      <c r="Q53" s="1">
        <v>-0.15829225919624215</v>
      </c>
      <c r="R53" s="6">
        <v>0.6493397453259098</v>
      </c>
      <c r="S53" s="6">
        <v>0.32447678377685885</v>
      </c>
      <c r="T53" s="6">
        <v>0.17766143738979787</v>
      </c>
    </row>
    <row r="54" spans="1:20" s="1" customFormat="1" ht="12.75">
      <c r="A54" s="5">
        <f t="shared" si="0"/>
        <v>1921.1666666666629</v>
      </c>
      <c r="B54" s="5">
        <v>5.885</v>
      </c>
      <c r="C54" s="18">
        <v>22.146387283236997</v>
      </c>
      <c r="D54" s="6">
        <v>6.7999404609830085</v>
      </c>
      <c r="E54" s="6">
        <v>120.05404168713137</v>
      </c>
      <c r="F54" s="3">
        <v>3.6359698758788013</v>
      </c>
      <c r="G54" s="1">
        <f t="shared" si="1"/>
        <v>5.157847569031552</v>
      </c>
      <c r="H54" s="6">
        <v>132.64996917880896</v>
      </c>
      <c r="I54" s="6">
        <v>0.3391354822927833</v>
      </c>
      <c r="J54" s="6">
        <v>2.043123721038578</v>
      </c>
      <c r="K54" s="6">
        <v>1.5959985651771678</v>
      </c>
      <c r="L54" s="1">
        <v>3.6391222862157457</v>
      </c>
      <c r="M54" s="1">
        <v>0.3856128662888044</v>
      </c>
      <c r="N54" s="6">
        <v>0.23114802634187248</v>
      </c>
      <c r="O54" s="6">
        <v>0.1838612162753248</v>
      </c>
      <c r="P54" s="6">
        <v>0.15174850769039624</v>
      </c>
      <c r="Q54" s="1">
        <v>-0.18114488401878917</v>
      </c>
      <c r="R54" s="6">
        <v>0.6718441952612191</v>
      </c>
      <c r="S54" s="6">
        <v>0.3010233470855788</v>
      </c>
      <c r="T54" s="6">
        <v>0.17889060811257934</v>
      </c>
    </row>
    <row r="55" spans="1:20" s="1" customFormat="1" ht="12.75">
      <c r="A55" s="5">
        <f t="shared" si="0"/>
        <v>1921.2499999999961</v>
      </c>
      <c r="B55" s="5">
        <v>5.756</v>
      </c>
      <c r="C55" s="18">
        <v>21.912210982658962</v>
      </c>
      <c r="D55" s="6">
        <v>6.810476172530497</v>
      </c>
      <c r="E55" s="6">
        <v>114.5563013599656</v>
      </c>
      <c r="F55" s="3">
        <v>3.662426643856786</v>
      </c>
      <c r="G55" s="1">
        <f t="shared" si="1"/>
        <v>5.069538384559</v>
      </c>
      <c r="H55" s="6">
        <v>129.99292183531804</v>
      </c>
      <c r="I55" s="6">
        <v>0.3364713672337577</v>
      </c>
      <c r="J55" s="6">
        <v>2.026761673606394</v>
      </c>
      <c r="K55" s="6">
        <v>1.5967873467603062</v>
      </c>
      <c r="L55" s="1">
        <v>3.6235490203667</v>
      </c>
      <c r="M55" s="1">
        <v>0.36370444030799487</v>
      </c>
      <c r="N55" s="6">
        <v>0.23328751775913187</v>
      </c>
      <c r="O55" s="6">
        <v>0.17406832189034782</v>
      </c>
      <c r="P55" s="6">
        <v>0.16034610949985126</v>
      </c>
      <c r="Q55" s="1">
        <v>-0.20399750884133608</v>
      </c>
      <c r="R55" s="6">
        <v>0.6544456429015129</v>
      </c>
      <c r="S55" s="6">
        <v>0.291504663270538</v>
      </c>
      <c r="T55" s="6">
        <v>0.20013674952150323</v>
      </c>
    </row>
    <row r="56" spans="1:20" s="1" customFormat="1" ht="12.75">
      <c r="A56" s="5">
        <f t="shared" si="0"/>
        <v>1921.3333333333294</v>
      </c>
      <c r="B56" s="5">
        <v>5.721</v>
      </c>
      <c r="C56" s="18">
        <v>21.85199421965318</v>
      </c>
      <c r="D56" s="6">
        <v>6.3902376042070275</v>
      </c>
      <c r="E56" s="6">
        <v>110.55782179137682</v>
      </c>
      <c r="F56" s="3">
        <v>3.6760633628008343</v>
      </c>
      <c r="G56" s="1">
        <f t="shared" si="1"/>
        <v>4.982132913195023</v>
      </c>
      <c r="H56" s="6">
        <v>127.70549517319864</v>
      </c>
      <c r="I56" s="6">
        <v>0.3337241666053755</v>
      </c>
      <c r="J56" s="6">
        <v>1.9783896732642015</v>
      </c>
      <c r="K56" s="6">
        <v>1.6137569614597957</v>
      </c>
      <c r="L56" s="1">
        <v>3.5921466347239974</v>
      </c>
      <c r="M56" s="1">
        <v>0.33381901442957196</v>
      </c>
      <c r="N56" s="6">
        <v>0.23845949510868303</v>
      </c>
      <c r="O56" s="6">
        <v>0.17605164695558823</v>
      </c>
      <c r="P56" s="6">
        <v>0.1461580060291838</v>
      </c>
      <c r="Q56" s="1">
        <v>-0.22685013366388307</v>
      </c>
      <c r="R56" s="6">
        <v>0.6079336966827256</v>
      </c>
      <c r="S56" s="6">
        <v>0.28913492511416017</v>
      </c>
      <c r="T56" s="6">
        <v>0.17462552436080778</v>
      </c>
    </row>
    <row r="57" spans="1:20" s="1" customFormat="1" ht="12.75">
      <c r="A57" s="5">
        <f t="shared" si="0"/>
        <v>1921.4166666666626</v>
      </c>
      <c r="B57" s="5">
        <v>5.639</v>
      </c>
      <c r="C57" s="18">
        <v>21.55091040462428</v>
      </c>
      <c r="D57" s="6">
        <v>6.126548750996059</v>
      </c>
      <c r="E57" s="6">
        <v>107.48617632439746</v>
      </c>
      <c r="F57" s="3">
        <v>3.6555532921021996</v>
      </c>
      <c r="G57" s="1">
        <f t="shared" si="1"/>
        <v>5.058025550280366</v>
      </c>
      <c r="H57" s="6">
        <v>125.20106270562636</v>
      </c>
      <c r="I57" s="6">
        <v>0.33128843107208455</v>
      </c>
      <c r="J57" s="6">
        <v>1.999134191040182</v>
      </c>
      <c r="K57" s="6">
        <v>1.6269022903431023</v>
      </c>
      <c r="L57" s="1">
        <v>3.6260364813832844</v>
      </c>
      <c r="M57" s="1">
        <v>0.3294224801844524</v>
      </c>
      <c r="N57" s="6">
        <v>0.23559239224593156</v>
      </c>
      <c r="O57" s="6">
        <v>0.18626108537212732</v>
      </c>
      <c r="P57" s="6">
        <v>0.15727176105282353</v>
      </c>
      <c r="Q57" s="1">
        <v>-0.24970275848643006</v>
      </c>
      <c r="R57" s="6">
        <v>0.6598243696105801</v>
      </c>
      <c r="S57" s="6">
        <v>0.29020331086281786</v>
      </c>
      <c r="T57" s="6">
        <v>0.1787495228328521</v>
      </c>
    </row>
    <row r="58" spans="1:20" s="1" customFormat="1" ht="12.75">
      <c r="A58" s="5">
        <f t="shared" si="0"/>
        <v>1921.499999999996</v>
      </c>
      <c r="B58" s="5">
        <v>5.558</v>
      </c>
      <c r="C58" s="18">
        <v>21.34349710982659</v>
      </c>
      <c r="D58" s="6">
        <v>5.804121482347827</v>
      </c>
      <c r="E58" s="6">
        <v>105.35774216165824</v>
      </c>
      <c r="F58" s="3">
        <v>3.6688280527672643</v>
      </c>
      <c r="G58" s="1">
        <f t="shared" si="1"/>
        <v>5.043239602884522</v>
      </c>
      <c r="H58" s="6">
        <v>123.09241701356095</v>
      </c>
      <c r="I58" s="6">
        <v>0.32746782868403884</v>
      </c>
      <c r="J58" s="6">
        <v>2.01727780391147</v>
      </c>
      <c r="K58" s="6">
        <v>1.6318630956041087</v>
      </c>
      <c r="L58" s="1">
        <v>3.6491408995155785</v>
      </c>
      <c r="M58" s="1">
        <v>0.32357819437693275</v>
      </c>
      <c r="N58" s="6">
        <v>0.22938265522146778</v>
      </c>
      <c r="O58" s="6">
        <v>0.18346785754997347</v>
      </c>
      <c r="P58" s="6">
        <v>0.1722135254598757</v>
      </c>
      <c r="Q58" s="1">
        <v>-0.26148584385438417</v>
      </c>
      <c r="R58" s="6">
        <v>0.6399625953433111</v>
      </c>
      <c r="S58" s="6">
        <v>0.28828617974055637</v>
      </c>
      <c r="T58" s="6">
        <v>0.18519609477589574</v>
      </c>
    </row>
    <row r="59" spans="1:20" s="1" customFormat="1" ht="12.75">
      <c r="A59" s="5">
        <f t="shared" si="0"/>
        <v>1921.5833333333292</v>
      </c>
      <c r="B59" s="5">
        <v>5.478</v>
      </c>
      <c r="C59" s="18">
        <v>21.40371387283237</v>
      </c>
      <c r="D59" s="6">
        <v>5.570618143792393</v>
      </c>
      <c r="E59" s="6">
        <v>106.0146156292285</v>
      </c>
      <c r="F59" s="3">
        <v>3.7326429074526284</v>
      </c>
      <c r="G59" s="1">
        <f t="shared" si="1"/>
        <v>5.055939095365913</v>
      </c>
      <c r="H59" s="6">
        <v>121.62827365253771</v>
      </c>
      <c r="I59" s="6">
        <v>0.3326902982002216</v>
      </c>
      <c r="J59" s="6">
        <v>2.0582194060428565</v>
      </c>
      <c r="K59" s="6">
        <v>1.6415083753398512</v>
      </c>
      <c r="L59" s="1">
        <v>3.6997277813827076</v>
      </c>
      <c r="M59" s="1">
        <v>0.33422592375548216</v>
      </c>
      <c r="N59" s="6">
        <v>0.23194931524457751</v>
      </c>
      <c r="O59" s="6">
        <v>0.18811913717742013</v>
      </c>
      <c r="P59" s="6">
        <v>0.1763568611012298</v>
      </c>
      <c r="Q59" s="1">
        <v>-0.2621993897677453</v>
      </c>
      <c r="R59" s="6">
        <v>0.5851524397131053</v>
      </c>
      <c r="S59" s="6">
        <v>0.2978339877236468</v>
      </c>
      <c r="T59" s="6">
        <v>0.19369133540925015</v>
      </c>
    </row>
    <row r="60" spans="1:20" s="1" customFormat="1" ht="12.75">
      <c r="A60" s="5">
        <f t="shared" si="0"/>
        <v>1921.6666666666624</v>
      </c>
      <c r="B60" s="5">
        <v>5.396</v>
      </c>
      <c r="C60" s="18">
        <v>21.236445086705203</v>
      </c>
      <c r="D60" s="6">
        <v>5.446887495716426</v>
      </c>
      <c r="E60" s="6">
        <v>107.14227300532839</v>
      </c>
      <c r="F60" s="3">
        <v>3.7463421126130574</v>
      </c>
      <c r="G60" s="1">
        <f t="shared" si="1"/>
        <v>5.024708407235624</v>
      </c>
      <c r="H60" s="6">
        <v>120.6050896865105</v>
      </c>
      <c r="I60" s="6">
        <v>0.333943535816577</v>
      </c>
      <c r="J60" s="6">
        <v>2.06067277485474</v>
      </c>
      <c r="K60" s="6">
        <v>1.6327578358144232</v>
      </c>
      <c r="L60" s="1">
        <v>3.6934306106691634</v>
      </c>
      <c r="M60" s="1">
        <v>0.4053347325291215</v>
      </c>
      <c r="N60" s="6">
        <v>0.23636010967705529</v>
      </c>
      <c r="O60" s="6">
        <v>0.21532703237637862</v>
      </c>
      <c r="P60" s="6">
        <v>0.21656052615679403</v>
      </c>
      <c r="Q60" s="1">
        <v>-0.26291293568110646</v>
      </c>
      <c r="R60" s="6">
        <v>0.5181977412203035</v>
      </c>
      <c r="S60" s="6">
        <v>0.27980941109359314</v>
      </c>
      <c r="T60" s="6">
        <v>0.20600762409313392</v>
      </c>
    </row>
    <row r="61" spans="1:20" s="1" customFormat="1" ht="12.75">
      <c r="A61" s="5">
        <f t="shared" si="0"/>
        <v>1921.7499999999957</v>
      </c>
      <c r="B61" s="5">
        <v>5.326</v>
      </c>
      <c r="C61" s="18">
        <v>21.36356936416185</v>
      </c>
      <c r="D61" s="6">
        <v>5.1557738378276055</v>
      </c>
      <c r="E61" s="6">
        <v>108.56915129514807</v>
      </c>
      <c r="F61" s="3">
        <v>3.8153434325597133</v>
      </c>
      <c r="G61" s="1">
        <f t="shared" si="1"/>
        <v>5.040298468021635</v>
      </c>
      <c r="H61" s="6">
        <v>120.34270010188368</v>
      </c>
      <c r="I61" s="6">
        <v>0.3420500125768899</v>
      </c>
      <c r="J61" s="6">
        <v>2.0354180378981805</v>
      </c>
      <c r="K61" s="6">
        <v>1.6538939902518777</v>
      </c>
      <c r="L61" s="1">
        <v>3.6893120281500584</v>
      </c>
      <c r="M61" s="1">
        <v>0.36767643424273877</v>
      </c>
      <c r="N61" s="6">
        <v>0.24314634972828192</v>
      </c>
      <c r="O61" s="6">
        <v>0.19538956082801573</v>
      </c>
      <c r="P61" s="6">
        <v>0.1927670052809088</v>
      </c>
      <c r="Q61" s="1">
        <v>-0.26362648159446767</v>
      </c>
      <c r="R61" s="6">
        <v>0.5735107230752795</v>
      </c>
      <c r="S61" s="6">
        <v>0.26957652902561424</v>
      </c>
      <c r="T61" s="6">
        <v>0.20182725904894536</v>
      </c>
    </row>
    <row r="62" spans="1:20" s="1" customFormat="1" ht="12.75">
      <c r="A62" s="5">
        <f t="shared" si="0"/>
        <v>1921.833333333329</v>
      </c>
      <c r="B62" s="5">
        <v>5.272</v>
      </c>
      <c r="C62" s="18">
        <v>21.397023121387285</v>
      </c>
      <c r="D62" s="6">
        <v>4.691237639752395</v>
      </c>
      <c r="E62" s="6">
        <v>109.22391153815343</v>
      </c>
      <c r="F62" s="3">
        <v>3.8633796001753877</v>
      </c>
      <c r="G62" s="1">
        <f t="shared" si="1"/>
        <v>5.03976833752675</v>
      </c>
      <c r="H62" s="6">
        <v>119.86993427251342</v>
      </c>
      <c r="I62" s="6">
        <v>0.3385243360652903</v>
      </c>
      <c r="J62" s="6">
        <v>2.0270572406600804</v>
      </c>
      <c r="K62" s="6">
        <v>1.6452619563142359</v>
      </c>
      <c r="L62" s="1">
        <v>3.6723191969743163</v>
      </c>
      <c r="M62" s="1">
        <v>0.36501839807716074</v>
      </c>
      <c r="N62" s="6">
        <v>0.22735274824597332</v>
      </c>
      <c r="O62" s="6">
        <v>0.20275151083093687</v>
      </c>
      <c r="P62" s="6">
        <v>0.19925416650807942</v>
      </c>
      <c r="Q62" s="1">
        <v>-0.2643400275078288</v>
      </c>
      <c r="R62" s="6">
        <v>0.6237390526042219</v>
      </c>
      <c r="S62" s="6">
        <v>0.25774470887243817</v>
      </c>
      <c r="T62" s="6">
        <v>0.21757735506667714</v>
      </c>
    </row>
    <row r="63" spans="1:20" s="1" customFormat="1" ht="12.75">
      <c r="A63" s="5">
        <f t="shared" si="0"/>
        <v>1921.9166666666622</v>
      </c>
      <c r="B63" s="5">
        <v>5.253</v>
      </c>
      <c r="C63" s="18">
        <v>21.34349710982659</v>
      </c>
      <c r="D63" s="6">
        <v>4.656050372611413</v>
      </c>
      <c r="E63" s="6">
        <v>109.26652494563545</v>
      </c>
      <c r="F63" s="3">
        <v>3.8661173784951703</v>
      </c>
      <c r="G63" s="1">
        <f t="shared" si="1"/>
        <v>4.974594052084667</v>
      </c>
      <c r="H63" s="6">
        <v>118.7736011188943</v>
      </c>
      <c r="I63" s="6">
        <v>0.3141751211390664</v>
      </c>
      <c r="J63" s="6">
        <v>2.0049053406701227</v>
      </c>
      <c r="K63" s="6">
        <v>1.6340643928820837</v>
      </c>
      <c r="L63" s="1">
        <v>3.6389697335522064</v>
      </c>
      <c r="M63" s="1">
        <v>0.375959697289183</v>
      </c>
      <c r="N63" s="6">
        <v>0.22754375808883487</v>
      </c>
      <c r="O63" s="6">
        <v>0.2117603881240921</v>
      </c>
      <c r="P63" s="6">
        <v>0.201709124497446</v>
      </c>
      <c r="Q63" s="1">
        <v>-0.26505357342118996</v>
      </c>
      <c r="R63" s="6">
        <v>0.6236808977242303</v>
      </c>
      <c r="S63" s="6">
        <v>0.2574105500609417</v>
      </c>
      <c r="T63" s="6">
        <v>0.23560194768096088</v>
      </c>
    </row>
    <row r="64" spans="1:20" s="1" customFormat="1" ht="12.75">
      <c r="A64" s="5">
        <f t="shared" si="0"/>
        <v>1921.9999999999955</v>
      </c>
      <c r="B64" s="5">
        <v>5.237</v>
      </c>
      <c r="C64" s="18">
        <v>21.18291907514451</v>
      </c>
      <c r="D64" s="6">
        <v>4.580197691941403</v>
      </c>
      <c r="E64" s="6">
        <v>106.1989065389473</v>
      </c>
      <c r="F64" s="3">
        <v>3.8414883799679878</v>
      </c>
      <c r="G64" s="1">
        <f t="shared" si="1"/>
        <v>5.028695600222399</v>
      </c>
      <c r="H64" s="6">
        <v>117.05733267440858</v>
      </c>
      <c r="I64" s="6">
        <v>0.33352738195937603</v>
      </c>
      <c r="J64" s="6">
        <v>2.0133119799735715</v>
      </c>
      <c r="K64" s="6">
        <v>1.6623069526626886</v>
      </c>
      <c r="L64" s="1">
        <v>3.67561893263626</v>
      </c>
      <c r="M64" s="1">
        <v>0.4075365357279532</v>
      </c>
      <c r="N64" s="6">
        <v>0.23283177339526773</v>
      </c>
      <c r="O64" s="6">
        <v>0.21686313122212866</v>
      </c>
      <c r="P64" s="6">
        <v>0.22360875044510797</v>
      </c>
      <c r="Q64" s="1">
        <v>-0.26576711933455116</v>
      </c>
      <c r="R64" s="6">
        <v>0.5811933399398134</v>
      </c>
      <c r="S64" s="6">
        <v>0.25554082760050445</v>
      </c>
      <c r="T64" s="6">
        <v>0.22472141764150788</v>
      </c>
    </row>
    <row r="65" spans="1:20" s="1" customFormat="1" ht="12.75">
      <c r="A65" s="5">
        <f t="shared" si="0"/>
        <v>1922.0833333333287</v>
      </c>
      <c r="B65" s="5">
        <v>5.224</v>
      </c>
      <c r="C65" s="18">
        <v>21.437167630057804</v>
      </c>
      <c r="D65" s="6">
        <v>4.469114771669212</v>
      </c>
      <c r="E65" s="6">
        <v>109.42656465694316</v>
      </c>
      <c r="F65" s="3">
        <v>3.8881442807005366</v>
      </c>
      <c r="G65" s="1">
        <f t="shared" si="1"/>
        <v>5.004472698682972</v>
      </c>
      <c r="H65" s="6">
        <v>117.14757505795268</v>
      </c>
      <c r="I65" s="6">
        <v>0.3456965502259328</v>
      </c>
      <c r="J65" s="6">
        <v>1.9723696249004241</v>
      </c>
      <c r="K65" s="6">
        <v>1.658528645935125</v>
      </c>
      <c r="L65" s="1">
        <v>3.630898270835549</v>
      </c>
      <c r="M65" s="1">
        <v>0.41229300726398777</v>
      </c>
      <c r="N65" s="6">
        <v>0.2396480773199387</v>
      </c>
      <c r="O65" s="6">
        <v>0.21280906897977875</v>
      </c>
      <c r="P65" s="6">
        <v>0.22631652621218268</v>
      </c>
      <c r="Q65" s="1">
        <v>-0.26648066524791236</v>
      </c>
      <c r="R65" s="6">
        <v>0.5838867140001657</v>
      </c>
      <c r="S65" s="6">
        <v>0.26070937376895154</v>
      </c>
      <c r="T65" s="6">
        <v>0.229011217411614</v>
      </c>
    </row>
    <row r="66" spans="1:20" s="1" customFormat="1" ht="12.75">
      <c r="A66" s="5">
        <f t="shared" si="0"/>
        <v>1922.166666666662</v>
      </c>
      <c r="B66" s="5">
        <v>5.259</v>
      </c>
      <c r="C66" s="18">
        <v>21.524147398843933</v>
      </c>
      <c r="D66" s="6">
        <v>4.283682581266103</v>
      </c>
      <c r="E66" s="6">
        <v>107.86125870149203</v>
      </c>
      <c r="F66" s="3">
        <v>3.869001582071366</v>
      </c>
      <c r="G66" s="1">
        <f t="shared" si="1"/>
        <v>4.962004627817557</v>
      </c>
      <c r="H66" s="6">
        <v>115.94630102150857</v>
      </c>
      <c r="I66" s="6">
        <v>0.3612305066646738</v>
      </c>
      <c r="J66" s="6">
        <v>1.8777519555051778</v>
      </c>
      <c r="K66" s="6">
        <v>1.6445807201653628</v>
      </c>
      <c r="L66" s="1">
        <v>3.5223326756705404</v>
      </c>
      <c r="M66" s="1">
        <v>0.44557094383741325</v>
      </c>
      <c r="N66" s="6">
        <v>0.2462776410686877</v>
      </c>
      <c r="O66" s="6">
        <v>0.21880282893805209</v>
      </c>
      <c r="P66" s="6">
        <v>0.24768468499194696</v>
      </c>
      <c r="Q66" s="1">
        <v>-0.2671942111612735</v>
      </c>
      <c r="R66" s="6">
        <v>0.5847811494660504</v>
      </c>
      <c r="S66" s="6">
        <v>0.2754236517191406</v>
      </c>
      <c r="T66" s="6">
        <v>0.2273342995402619</v>
      </c>
    </row>
    <row r="67" spans="1:20" s="1" customFormat="1" ht="12.75">
      <c r="A67" s="5">
        <f t="shared" si="0"/>
        <v>1922.2499999999952</v>
      </c>
      <c r="B67" s="5">
        <v>5.286</v>
      </c>
      <c r="C67" s="18">
        <v>21.9925</v>
      </c>
      <c r="D67" s="6">
        <v>4.293122837309683</v>
      </c>
      <c r="E67" s="6">
        <v>108.4172895285515</v>
      </c>
      <c r="F67" s="3">
        <v>3.9488015003553145</v>
      </c>
      <c r="G67" s="1">
        <f t="shared" si="1"/>
        <v>5.2214328300748445</v>
      </c>
      <c r="H67" s="6">
        <v>115.56038889813446</v>
      </c>
      <c r="I67" s="6">
        <v>0.3995973834612244</v>
      </c>
      <c r="J67" s="6">
        <v>2.1533946644732773</v>
      </c>
      <c r="K67" s="6">
        <v>1.6803251855808707</v>
      </c>
      <c r="L67" s="1">
        <v>3.8337198500541483</v>
      </c>
      <c r="M67" s="1">
        <v>0.41679782152503586</v>
      </c>
      <c r="N67" s="6">
        <v>0.21179489233206417</v>
      </c>
      <c r="O67" s="6">
        <v>0.21269236887991133</v>
      </c>
      <c r="P67" s="6">
        <v>0.2602183173876951</v>
      </c>
      <c r="Q67" s="1">
        <v>-0.26790775707463466</v>
      </c>
      <c r="R67" s="6">
        <v>0.5090173704415131</v>
      </c>
      <c r="S67" s="6">
        <v>0.2749422084842581</v>
      </c>
      <c r="T67" s="6">
        <v>0.21264180389133552</v>
      </c>
    </row>
    <row r="68" spans="1:20" s="1" customFormat="1" ht="12.75">
      <c r="A68" s="5">
        <f t="shared" si="0"/>
        <v>1922.3333333333285</v>
      </c>
      <c r="B68" s="5">
        <v>5.304</v>
      </c>
      <c r="C68" s="18">
        <v>22.173150289017343</v>
      </c>
      <c r="D68" s="6">
        <v>4.339148357364611</v>
      </c>
      <c r="E68" s="6">
        <v>111.09756977188341</v>
      </c>
      <c r="F68" s="3">
        <v>3.968969915270532</v>
      </c>
      <c r="G68" s="1">
        <f t="shared" si="1"/>
        <v>5.32437828122272</v>
      </c>
      <c r="H68" s="6">
        <v>116.28513318812362</v>
      </c>
      <c r="I68" s="6">
        <v>0.40922835366975824</v>
      </c>
      <c r="J68" s="6">
        <v>2.1552681761457912</v>
      </c>
      <c r="K68" s="6">
        <v>1.674176635293002</v>
      </c>
      <c r="L68" s="1">
        <v>3.829444811438793</v>
      </c>
      <c r="M68" s="1">
        <v>0.4665911808407152</v>
      </c>
      <c r="N68" s="6">
        <v>0.23228988765162223</v>
      </c>
      <c r="O68" s="6">
        <v>0.2186621773564889</v>
      </c>
      <c r="P68" s="6">
        <v>0.2842604188206</v>
      </c>
      <c r="Q68" s="1">
        <v>-0.26862130298799586</v>
      </c>
      <c r="R68" s="6">
        <v>0.5859269094736586</v>
      </c>
      <c r="S68" s="6">
        <v>0.27357727873203175</v>
      </c>
      <c r="T68" s="6">
        <v>0.24039025293223681</v>
      </c>
    </row>
    <row r="69" spans="1:20" s="1" customFormat="1" ht="12.75">
      <c r="A69" s="5">
        <f t="shared" si="0"/>
        <v>1922.4166666666617</v>
      </c>
      <c r="B69" s="5">
        <v>5.321</v>
      </c>
      <c r="C69" s="18">
        <v>22.514378612716765</v>
      </c>
      <c r="D69" s="6">
        <v>4.251366661667478</v>
      </c>
      <c r="E69" s="6">
        <v>111.41803358898969</v>
      </c>
      <c r="F69" s="3">
        <v>3.996591888572352</v>
      </c>
      <c r="G69" s="1">
        <f t="shared" si="1"/>
        <v>5.351520414356629</v>
      </c>
      <c r="H69" s="6">
        <v>116.17663101046467</v>
      </c>
      <c r="I69" s="6">
        <v>0.39373958757260286</v>
      </c>
      <c r="J69" s="6">
        <v>2.146763647321485</v>
      </c>
      <c r="K69" s="6">
        <v>1.6627261067883201</v>
      </c>
      <c r="L69" s="1">
        <v>3.809489754109805</v>
      </c>
      <c r="M69" s="1">
        <v>0.502541763224795</v>
      </c>
      <c r="N69" s="6">
        <v>0.24900177890892922</v>
      </c>
      <c r="O69" s="6">
        <v>0.24965919977164097</v>
      </c>
      <c r="P69" s="6">
        <v>0.2732156334455819</v>
      </c>
      <c r="Q69" s="1">
        <v>-0.269334848901357</v>
      </c>
      <c r="R69" s="6">
        <v>0.6212637146563859</v>
      </c>
      <c r="S69" s="6">
        <v>0.28082649227511663</v>
      </c>
      <c r="T69" s="6">
        <v>0.2563408974820764</v>
      </c>
    </row>
    <row r="70" spans="1:20" s="1" customFormat="1" ht="12.75">
      <c r="A70" s="5">
        <f aca="true" t="shared" si="2" ref="A70:A133">+A69+1/12</f>
        <v>1922.499999999995</v>
      </c>
      <c r="B70" s="5">
        <v>5.34</v>
      </c>
      <c r="C70" s="18">
        <v>22.755245664739885</v>
      </c>
      <c r="D70" s="6">
        <v>4.006328513118237</v>
      </c>
      <c r="E70" s="6">
        <v>113.04385638062273</v>
      </c>
      <c r="F70" s="3">
        <v>4.001714438043098</v>
      </c>
      <c r="G70" s="1">
        <f t="shared" si="1"/>
        <v>5.440956243226841</v>
      </c>
      <c r="H70" s="6">
        <v>116.84079058961747</v>
      </c>
      <c r="I70" s="6">
        <v>0.3985367574914958</v>
      </c>
      <c r="J70" s="6">
        <v>2.2054602004347705</v>
      </c>
      <c r="K70" s="6">
        <v>1.677542495991149</v>
      </c>
      <c r="L70" s="1">
        <v>3.8830026964259194</v>
      </c>
      <c r="M70" s="1">
        <v>0.5147296845879907</v>
      </c>
      <c r="N70" s="6">
        <v>0.25313518805170054</v>
      </c>
      <c r="O70" s="6">
        <v>0.23556193594575842</v>
      </c>
      <c r="P70" s="6">
        <v>0.28832054498510373</v>
      </c>
      <c r="Q70" s="1">
        <v>-0.26228798439457207</v>
      </c>
      <c r="R70" s="6">
        <v>0.6271798976714421</v>
      </c>
      <c r="S70" s="6">
        <v>0.27411439716520836</v>
      </c>
      <c r="T70" s="6">
        <v>0.25660719011521554</v>
      </c>
    </row>
    <row r="71" spans="1:20" s="1" customFormat="1" ht="12.75">
      <c r="A71" s="5">
        <f t="shared" si="2"/>
        <v>1922.5833333333283</v>
      </c>
      <c r="B71" s="5">
        <v>5.347</v>
      </c>
      <c r="C71" s="18">
        <v>22.88906069364162</v>
      </c>
      <c r="D71" s="6">
        <v>4.095858538049524</v>
      </c>
      <c r="E71" s="6">
        <v>112.82989383914527</v>
      </c>
      <c r="F71" s="3">
        <v>3.9979474074313472</v>
      </c>
      <c r="G71" s="1">
        <f t="shared" si="1"/>
        <v>5.4425625082767</v>
      </c>
      <c r="H71" s="6">
        <v>116.71684311333397</v>
      </c>
      <c r="I71" s="6">
        <v>0.40711094481266563</v>
      </c>
      <c r="J71" s="6">
        <v>2.17146905701261</v>
      </c>
      <c r="K71" s="6">
        <v>1.6860045430509565</v>
      </c>
      <c r="L71" s="1">
        <v>3.8574736000635665</v>
      </c>
      <c r="M71" s="1">
        <v>0.5553524444637875</v>
      </c>
      <c r="N71" s="6">
        <v>0.27568789916871067</v>
      </c>
      <c r="O71" s="6">
        <v>0.23434848285570997</v>
      </c>
      <c r="P71" s="6">
        <v>0.29279677190700765</v>
      </c>
      <c r="Q71" s="1">
        <v>-0.24748070946764092</v>
      </c>
      <c r="R71" s="6">
        <v>0.6198024546375542</v>
      </c>
      <c r="S71" s="6">
        <v>0.27385526622811973</v>
      </c>
      <c r="T71" s="6">
        <v>0.2710322019289933</v>
      </c>
    </row>
    <row r="72" spans="1:20" s="1" customFormat="1" ht="12.75">
      <c r="A72" s="5">
        <f t="shared" si="2"/>
        <v>1922.6666666666615</v>
      </c>
      <c r="B72" s="5">
        <v>5.384</v>
      </c>
      <c r="C72" s="18">
        <v>23.07640173410405</v>
      </c>
      <c r="D72" s="6">
        <v>4.108187974577408</v>
      </c>
      <c r="E72" s="6">
        <v>114.31268103783708</v>
      </c>
      <c r="F72" s="3">
        <v>4.026564650690958</v>
      </c>
      <c r="G72" s="1">
        <f t="shared" si="1"/>
        <v>5.511987615297995</v>
      </c>
      <c r="H72" s="6">
        <v>117.44252693819888</v>
      </c>
      <c r="I72" s="6">
        <v>0.41463584515461116</v>
      </c>
      <c r="J72" s="6">
        <v>2.1110414617413515</v>
      </c>
      <c r="K72" s="6">
        <v>1.6949884811112585</v>
      </c>
      <c r="L72" s="1">
        <v>3.80602994285261</v>
      </c>
      <c r="M72" s="1">
        <v>0.6186566370513638</v>
      </c>
      <c r="N72" s="6">
        <v>0.2962767038525932</v>
      </c>
      <c r="O72" s="6">
        <v>0.24232531932127424</v>
      </c>
      <c r="P72" s="6">
        <v>0.31272804841820606</v>
      </c>
      <c r="Q72" s="1">
        <v>-0.2326734345407098</v>
      </c>
      <c r="R72" s="6">
        <v>0.6526539213483404</v>
      </c>
      <c r="S72" s="6">
        <v>0.2662192589185573</v>
      </c>
      <c r="T72" s="6">
        <v>0.246207990027488</v>
      </c>
    </row>
    <row r="73" spans="1:20" s="1" customFormat="1" ht="12.75">
      <c r="A73" s="5">
        <f t="shared" si="2"/>
        <v>1922.7499999999948</v>
      </c>
      <c r="B73" s="5">
        <v>5.429</v>
      </c>
      <c r="C73" s="18">
        <v>23.243670520231216</v>
      </c>
      <c r="D73" s="6">
        <v>4.144334811065908</v>
      </c>
      <c r="E73" s="6">
        <v>115.34725195261927</v>
      </c>
      <c r="F73" s="3">
        <v>4.009134398887102</v>
      </c>
      <c r="G73" s="1">
        <f t="shared" si="1"/>
        <v>5.561726140826173</v>
      </c>
      <c r="H73" s="6">
        <v>117.95491478241864</v>
      </c>
      <c r="I73" s="6">
        <v>0.41628789633450275</v>
      </c>
      <c r="J73" s="6">
        <v>2.109738933872368</v>
      </c>
      <c r="K73" s="6">
        <v>1.7030037313014934</v>
      </c>
      <c r="L73" s="1">
        <v>3.8127426651738614</v>
      </c>
      <c r="M73" s="1">
        <v>0.6097021893382937</v>
      </c>
      <c r="N73" s="6">
        <v>0.30559855882358733</v>
      </c>
      <c r="O73" s="6">
        <v>0.24037771023840274</v>
      </c>
      <c r="P73" s="6">
        <v>0.28159207989008234</v>
      </c>
      <c r="Q73" s="1">
        <v>-0.21786615961377873</v>
      </c>
      <c r="R73" s="6">
        <v>0.7643127952617192</v>
      </c>
      <c r="S73" s="6">
        <v>0.267649676308064</v>
      </c>
      <c r="T73" s="6">
        <v>0.3089690815902672</v>
      </c>
    </row>
    <row r="74" spans="1:20" s="1" customFormat="1" ht="12.75">
      <c r="A74" s="5">
        <f t="shared" si="2"/>
        <v>1922.833333333328</v>
      </c>
      <c r="B74" s="5">
        <v>5.421</v>
      </c>
      <c r="C74" s="18">
        <v>23.236979768786128</v>
      </c>
      <c r="D74" s="6">
        <v>4.146026791279002</v>
      </c>
      <c r="E74" s="6">
        <v>116.42135496192107</v>
      </c>
      <c r="F74" s="3">
        <v>4.007429401869657</v>
      </c>
      <c r="G74" s="1">
        <f t="shared" si="1"/>
        <v>5.492188930461821</v>
      </c>
      <c r="H74" s="6">
        <v>118.68736210751474</v>
      </c>
      <c r="I74" s="6">
        <v>0.43090433428856884</v>
      </c>
      <c r="J74" s="6">
        <v>2.12010876396989</v>
      </c>
      <c r="K74" s="6">
        <v>1.7034545808997688</v>
      </c>
      <c r="L74" s="1">
        <v>3.823563344869659</v>
      </c>
      <c r="M74" s="1">
        <v>0.701443987287577</v>
      </c>
      <c r="N74" s="6">
        <v>0.32457751669790313</v>
      </c>
      <c r="O74" s="6">
        <v>0.2619217278192092</v>
      </c>
      <c r="P74" s="6">
        <v>0.31800362745731225</v>
      </c>
      <c r="Q74" s="1">
        <v>-0.20305888468684763</v>
      </c>
      <c r="R74" s="6">
        <v>0.5346769473753693</v>
      </c>
      <c r="S74" s="6">
        <v>0.27049203589647003</v>
      </c>
      <c r="T74" s="6">
        <v>0.2688917192558221</v>
      </c>
    </row>
    <row r="75" spans="1:20" s="1" customFormat="1" ht="12.75">
      <c r="A75" s="5">
        <f t="shared" si="2"/>
        <v>1922.9166666666613</v>
      </c>
      <c r="B75" s="5">
        <v>5.49</v>
      </c>
      <c r="C75" s="18">
        <v>23.88598265895954</v>
      </c>
      <c r="D75" s="6">
        <v>4.132885977299521</v>
      </c>
      <c r="E75" s="6">
        <v>117.31534137221384</v>
      </c>
      <c r="F75" s="3">
        <v>4.09216628740383</v>
      </c>
      <c r="G75" s="1">
        <f t="shared" si="1"/>
        <v>5.637145795716238</v>
      </c>
      <c r="H75" s="6">
        <v>119.34372092215413</v>
      </c>
      <c r="I75" s="6">
        <v>0.46133948526237606</v>
      </c>
      <c r="J75" s="6">
        <v>2.1066644408309934</v>
      </c>
      <c r="K75" s="6">
        <v>1.716016785518369</v>
      </c>
      <c r="L75" s="1">
        <v>3.8226812263493626</v>
      </c>
      <c r="M75" s="1">
        <v>0.7259718519869882</v>
      </c>
      <c r="N75" s="6">
        <v>0.34004236772350616</v>
      </c>
      <c r="O75" s="6">
        <v>0.25651357990422086</v>
      </c>
      <c r="P75" s="6">
        <v>0.3176675141191777</v>
      </c>
      <c r="Q75" s="1">
        <v>-0.1882516097599165</v>
      </c>
      <c r="R75" s="6">
        <v>0.6263678378144918</v>
      </c>
      <c r="S75" s="6">
        <v>0.26233815565806773</v>
      </c>
      <c r="T75" s="6">
        <v>0.2615527613550472</v>
      </c>
    </row>
    <row r="76" spans="1:20" s="1" customFormat="1" ht="12.75">
      <c r="A76" s="5">
        <f t="shared" si="2"/>
        <v>1922.9999999999945</v>
      </c>
      <c r="B76" s="5">
        <v>5.568</v>
      </c>
      <c r="C76" s="18">
        <v>23.81238439306359</v>
      </c>
      <c r="D76" s="6">
        <v>4.056112024542578</v>
      </c>
      <c r="E76" s="6">
        <v>118.37564194096846</v>
      </c>
      <c r="F76" s="3">
        <v>4.010106568086354</v>
      </c>
      <c r="G76" s="1">
        <f t="shared" si="1"/>
        <v>5.680674030530124</v>
      </c>
      <c r="H76" s="6">
        <v>120.48731476526245</v>
      </c>
      <c r="I76" s="6">
        <v>0.4986336371384992</v>
      </c>
      <c r="J76" s="6">
        <v>2.110084919520733</v>
      </c>
      <c r="K76" s="6">
        <v>1.7191813236465527</v>
      </c>
      <c r="L76" s="1">
        <v>3.829266243167286</v>
      </c>
      <c r="M76" s="1">
        <v>0.7515750794318076</v>
      </c>
      <c r="N76" s="6">
        <v>0.33723424724117473</v>
      </c>
      <c r="O76" s="6">
        <v>0.26169764419424285</v>
      </c>
      <c r="P76" s="6">
        <v>0.3260875228293753</v>
      </c>
      <c r="Q76" s="1">
        <v>-0.17344433483298538</v>
      </c>
      <c r="R76" s="6">
        <v>0.6176366929027455</v>
      </c>
      <c r="S76" s="6">
        <v>0.2630541637035869</v>
      </c>
      <c r="T76" s="6">
        <v>0.27949178581380085</v>
      </c>
    </row>
    <row r="77" spans="1:20" s="1" customFormat="1" ht="12.75">
      <c r="A77" s="5">
        <f t="shared" si="2"/>
        <v>1923.0833333333278</v>
      </c>
      <c r="B77" s="5">
        <v>5.618</v>
      </c>
      <c r="C77" s="18">
        <v>23.972962427745664</v>
      </c>
      <c r="D77" s="6">
        <v>4.067968658098508</v>
      </c>
      <c r="E77" s="6">
        <v>120.24998820358391</v>
      </c>
      <c r="F77" s="3">
        <v>3.9901757503451574</v>
      </c>
      <c r="G77" s="1">
        <f t="shared" si="1"/>
        <v>5.8138525431579895</v>
      </c>
      <c r="H77" s="6">
        <v>121.69584338982442</v>
      </c>
      <c r="I77" s="6">
        <v>0.492444755012847</v>
      </c>
      <c r="J77" s="6">
        <v>2.138134596473782</v>
      </c>
      <c r="K77" s="6">
        <v>1.7369921224665785</v>
      </c>
      <c r="L77" s="1">
        <v>3.8751267189403604</v>
      </c>
      <c r="M77" s="1">
        <v>0.7714968385652623</v>
      </c>
      <c r="N77" s="6">
        <v>0.349185686597359</v>
      </c>
      <c r="O77" s="6">
        <v>0.26628555444561125</v>
      </c>
      <c r="P77" s="6">
        <v>0.31466265742834626</v>
      </c>
      <c r="Q77" s="1">
        <v>-0.15863705990605428</v>
      </c>
      <c r="R77" s="6">
        <v>0.6725543835164103</v>
      </c>
      <c r="S77" s="6">
        <v>0.267552025263358</v>
      </c>
      <c r="T77" s="6">
        <v>0.26532217814024867</v>
      </c>
    </row>
    <row r="78" spans="1:20" s="1" customFormat="1" ht="12.75">
      <c r="A78" s="5">
        <f t="shared" si="2"/>
        <v>1923.166666666661</v>
      </c>
      <c r="B78" s="5">
        <v>5.617</v>
      </c>
      <c r="C78" s="18">
        <v>23.96627167630058</v>
      </c>
      <c r="D78" s="6">
        <v>4.273738597453414</v>
      </c>
      <c r="E78" s="6">
        <v>120.64356278323999</v>
      </c>
      <c r="F78" s="3">
        <v>3.9225850198784444</v>
      </c>
      <c r="G78" s="1">
        <f t="shared" si="1"/>
        <v>5.8283477727272475</v>
      </c>
      <c r="H78" s="6">
        <v>122.712851744553</v>
      </c>
      <c r="I78" s="6">
        <v>0.5263825333867332</v>
      </c>
      <c r="J78" s="6">
        <v>2.179856018592084</v>
      </c>
      <c r="K78" s="6">
        <v>1.750473351405682</v>
      </c>
      <c r="L78" s="1">
        <v>3.930329369997766</v>
      </c>
      <c r="M78" s="1">
        <v>0.8060858864123489</v>
      </c>
      <c r="N78" s="6">
        <v>0.36357770638348375</v>
      </c>
      <c r="O78" s="6">
        <v>0.27976561717103</v>
      </c>
      <c r="P78" s="6">
        <v>0.3065723478369583</v>
      </c>
      <c r="Q78" s="1">
        <v>-0.14382978497912316</v>
      </c>
      <c r="R78" s="6">
        <v>0.5840183202579247</v>
      </c>
      <c r="S78" s="6">
        <v>0.27088922749533295</v>
      </c>
      <c r="T78" s="6">
        <v>0.2893575648228585</v>
      </c>
    </row>
    <row r="79" spans="1:20" s="1" customFormat="1" ht="12.75">
      <c r="A79" s="5">
        <f t="shared" si="2"/>
        <v>1923.2499999999943</v>
      </c>
      <c r="B79" s="5">
        <v>5.638</v>
      </c>
      <c r="C79" s="18">
        <v>24.220520231213875</v>
      </c>
      <c r="D79" s="6">
        <v>4.284459182718484</v>
      </c>
      <c r="E79" s="6">
        <v>120.5758741949443</v>
      </c>
      <c r="F79" s="3">
        <v>3.9585732991527545</v>
      </c>
      <c r="G79" s="1">
        <f t="shared" si="1"/>
        <v>5.849827219157975</v>
      </c>
      <c r="H79" s="6">
        <v>122.99106168512206</v>
      </c>
      <c r="I79" s="6">
        <v>0.48650800726189014</v>
      </c>
      <c r="J79" s="6">
        <v>2.1709238745213617</v>
      </c>
      <c r="K79" s="6">
        <v>1.755473233333686</v>
      </c>
      <c r="L79" s="1">
        <v>3.9263971078550477</v>
      </c>
      <c r="M79" s="1">
        <v>0.8732239277478491</v>
      </c>
      <c r="N79" s="6">
        <v>0.37698376870136724</v>
      </c>
      <c r="O79" s="6">
        <v>0.277193790881298</v>
      </c>
      <c r="P79" s="6">
        <v>0.34806887821737575</v>
      </c>
      <c r="Q79" s="1">
        <v>-0.12902251005219204</v>
      </c>
      <c r="R79" s="6">
        <v>0.5707284400640363</v>
      </c>
      <c r="S79" s="6">
        <v>0.27070246662192043</v>
      </c>
      <c r="T79" s="6">
        <v>0.27773273039276836</v>
      </c>
    </row>
    <row r="80" spans="1:20" s="1" customFormat="1" ht="12.75">
      <c r="A80" s="5">
        <f t="shared" si="2"/>
        <v>1923.3333333333276</v>
      </c>
      <c r="B80" s="5">
        <v>5.675</v>
      </c>
      <c r="C80" s="18">
        <v>24.39447976878613</v>
      </c>
      <c r="D80" s="6">
        <v>4.364914615842799</v>
      </c>
      <c r="E80" s="6">
        <v>117.68848727367524</v>
      </c>
      <c r="F80" s="3">
        <v>3.9558184722516887</v>
      </c>
      <c r="G80" s="1">
        <f t="shared" si="1"/>
        <v>5.9105523278141785</v>
      </c>
      <c r="H80" s="6">
        <v>122.4258567999951</v>
      </c>
      <c r="I80" s="6">
        <v>0.48656661507807797</v>
      </c>
      <c r="J80" s="6">
        <v>2.155503640383732</v>
      </c>
      <c r="K80" s="6">
        <v>1.7726603868321453</v>
      </c>
      <c r="L80" s="1">
        <v>3.9281640272158773</v>
      </c>
      <c r="M80" s="1">
        <v>0.8852562305244118</v>
      </c>
      <c r="N80" s="6">
        <v>0.3738037568375048</v>
      </c>
      <c r="O80" s="6">
        <v>0.28133325145107285</v>
      </c>
      <c r="P80" s="6">
        <v>0.34433445736109514</v>
      </c>
      <c r="Q80" s="1">
        <v>-0.11421523512526095</v>
      </c>
      <c r="R80" s="6">
        <v>0.6235996510876936</v>
      </c>
      <c r="S80" s="6">
        <v>0.27176493195692575</v>
      </c>
      <c r="T80" s="6">
        <v>0.28479912804880825</v>
      </c>
    </row>
    <row r="81" spans="1:20" s="1" customFormat="1" ht="12.75">
      <c r="A81" s="5">
        <f t="shared" si="2"/>
        <v>1923.4166666666608</v>
      </c>
      <c r="B81" s="5">
        <v>5.683</v>
      </c>
      <c r="C81" s="18">
        <v>24.361026011560693</v>
      </c>
      <c r="D81" s="6">
        <v>4.43659193279237</v>
      </c>
      <c r="E81" s="6">
        <v>116.64374876777644</v>
      </c>
      <c r="F81" s="3">
        <v>3.9211695185531723</v>
      </c>
      <c r="G81" s="1">
        <f t="shared" si="1"/>
        <v>5.953248845622295</v>
      </c>
      <c r="H81" s="6">
        <v>122.26897897236981</v>
      </c>
      <c r="I81" s="6">
        <v>0.49110135433374325</v>
      </c>
      <c r="J81" s="6">
        <v>2.226299784721592</v>
      </c>
      <c r="K81" s="6">
        <v>1.7883444015744714</v>
      </c>
      <c r="L81" s="1">
        <v>4.014644186296064</v>
      </c>
      <c r="M81" s="1">
        <v>0.8623254720047007</v>
      </c>
      <c r="N81" s="6">
        <v>0.3757449940018451</v>
      </c>
      <c r="O81" s="6">
        <v>0.23982451401075694</v>
      </c>
      <c r="P81" s="6">
        <v>0.3461639241904285</v>
      </c>
      <c r="Q81" s="1">
        <v>-0.09940796019832983</v>
      </c>
      <c r="R81" s="6">
        <v>0.5695277913199431</v>
      </c>
      <c r="S81" s="6">
        <v>0.2754114632342881</v>
      </c>
      <c r="T81" s="6">
        <v>0.2597614215664441</v>
      </c>
    </row>
    <row r="82" spans="1:20" s="1" customFormat="1" ht="12.75">
      <c r="A82" s="5">
        <f t="shared" si="2"/>
        <v>1923.499999999994</v>
      </c>
      <c r="B82" s="5">
        <v>5.713</v>
      </c>
      <c r="C82" s="18">
        <v>24.340953757225435</v>
      </c>
      <c r="D82" s="6">
        <v>4.535855134685009</v>
      </c>
      <c r="E82" s="6">
        <v>113.33078809465685</v>
      </c>
      <c r="F82" s="3">
        <v>3.8973071703172875</v>
      </c>
      <c r="G82" s="1">
        <f t="shared" si="1"/>
        <v>6.005157717601191</v>
      </c>
      <c r="H82" s="6">
        <v>121.23369934925235</v>
      </c>
      <c r="I82" s="6">
        <v>0.4846335588810893</v>
      </c>
      <c r="J82" s="6">
        <v>2.206639925733667</v>
      </c>
      <c r="K82" s="6">
        <v>1.7964113059198201</v>
      </c>
      <c r="L82" s="1">
        <v>4.003051231653487</v>
      </c>
      <c r="M82" s="1">
        <v>0.8975211054347542</v>
      </c>
      <c r="N82" s="6">
        <v>0.37721133554825437</v>
      </c>
      <c r="O82" s="6">
        <v>0.27225250897837466</v>
      </c>
      <c r="P82" s="6">
        <v>0.34664871387002494</v>
      </c>
      <c r="Q82" s="1">
        <v>-0.09859145296189976</v>
      </c>
      <c r="R82" s="6">
        <v>0.5898231321027503</v>
      </c>
      <c r="S82" s="6">
        <v>0.27379991323078934</v>
      </c>
      <c r="T82" s="6">
        <v>0.24367122370167746</v>
      </c>
    </row>
    <row r="83" spans="1:20" s="1" customFormat="1" ht="12.75">
      <c r="A83" s="5">
        <f t="shared" si="2"/>
        <v>1923.5833333333273</v>
      </c>
      <c r="B83" s="5">
        <v>5.72</v>
      </c>
      <c r="C83" s="18">
        <v>24.367716763005784</v>
      </c>
      <c r="D83" s="6">
        <v>4.612011098289399</v>
      </c>
      <c r="E83" s="6">
        <v>112.89226501200558</v>
      </c>
      <c r="F83" s="3">
        <v>3.884626775490799</v>
      </c>
      <c r="G83" s="1">
        <f t="shared" si="1"/>
        <v>6.008641608650106</v>
      </c>
      <c r="H83" s="6">
        <v>121.10016355681013</v>
      </c>
      <c r="I83" s="6">
        <v>0.4939871285334466</v>
      </c>
      <c r="J83" s="6">
        <v>2.2255083932017024</v>
      </c>
      <c r="K83" s="6">
        <v>1.8040730998750178</v>
      </c>
      <c r="L83" s="1">
        <v>4.02958149307672</v>
      </c>
      <c r="M83" s="1">
        <v>0.8611956921825391</v>
      </c>
      <c r="N83" s="6">
        <v>0.3715792511907622</v>
      </c>
      <c r="O83" s="6">
        <v>0.27230778824418445</v>
      </c>
      <c r="P83" s="6">
        <v>0.3290743661635632</v>
      </c>
      <c r="Q83" s="1">
        <v>-0.11176571341597076</v>
      </c>
      <c r="R83" s="6">
        <v>0.5821264887559346</v>
      </c>
      <c r="S83" s="6">
        <v>0.27640937175183583</v>
      </c>
      <c r="T83" s="6">
        <v>0.23465856565036955</v>
      </c>
    </row>
    <row r="84" spans="1:20" s="1" customFormat="1" ht="12.75">
      <c r="A84" s="5">
        <f t="shared" si="2"/>
        <v>1923.6666666666606</v>
      </c>
      <c r="B84" s="5">
        <v>5.722</v>
      </c>
      <c r="C84" s="18">
        <v>24.488150289017344</v>
      </c>
      <c r="D84" s="6">
        <v>4.610680747943852</v>
      </c>
      <c r="E84" s="6">
        <v>115.34204613987366</v>
      </c>
      <c r="F84" s="3">
        <v>3.9049305746024734</v>
      </c>
      <c r="G84" s="1">
        <f t="shared" si="1"/>
        <v>6.122730399970925</v>
      </c>
      <c r="H84" s="6">
        <v>122.08329105234806</v>
      </c>
      <c r="I84" s="6">
        <v>0.5006976353219811</v>
      </c>
      <c r="J84" s="6">
        <v>2.2966388656615404</v>
      </c>
      <c r="K84" s="6">
        <v>1.8224990240722105</v>
      </c>
      <c r="L84" s="1">
        <v>4.119137889733751</v>
      </c>
      <c r="M84" s="1">
        <v>0.8471011443845139</v>
      </c>
      <c r="N84" s="6">
        <v>0.3601435605197035</v>
      </c>
      <c r="O84" s="6">
        <v>0.25664568098574286</v>
      </c>
      <c r="P84" s="6">
        <v>0.3552518767491093</v>
      </c>
      <c r="Q84" s="1">
        <v>-0.12493997387004174</v>
      </c>
      <c r="R84" s="6">
        <v>0.6037149740412653</v>
      </c>
      <c r="S84" s="6">
        <v>0.28272245327876777</v>
      </c>
      <c r="T84" s="6">
        <v>0.23064369678935512</v>
      </c>
    </row>
    <row r="85" spans="1:20" s="1" customFormat="1" ht="12.75">
      <c r="A85" s="5">
        <f t="shared" si="2"/>
        <v>1923.7499999999939</v>
      </c>
      <c r="B85" s="5">
        <v>5.665</v>
      </c>
      <c r="C85" s="18">
        <v>24.61527456647399</v>
      </c>
      <c r="D85" s="6">
        <v>4.625436704591979</v>
      </c>
      <c r="E85" s="6">
        <v>114.69198952180996</v>
      </c>
      <c r="F85" s="3">
        <v>3.962280440756197</v>
      </c>
      <c r="G85" s="1">
        <f t="shared" si="1"/>
        <v>6.294598448609506</v>
      </c>
      <c r="H85" s="6">
        <v>121.96325973661045</v>
      </c>
      <c r="I85" s="6">
        <v>0.49656775275954745</v>
      </c>
      <c r="J85" s="6">
        <v>2.3375256915759857</v>
      </c>
      <c r="K85" s="6">
        <v>1.8398405246051621</v>
      </c>
      <c r="L85" s="1">
        <v>4.177366216181148</v>
      </c>
      <c r="M85" s="1">
        <v>0.8918472535604202</v>
      </c>
      <c r="N85" s="6">
        <v>0.35948425686472213</v>
      </c>
      <c r="O85" s="6">
        <v>0.3007391714225408</v>
      </c>
      <c r="P85" s="6">
        <v>0.3697380595972698</v>
      </c>
      <c r="Q85" s="1">
        <v>-0.13811423432411274</v>
      </c>
      <c r="R85" s="6">
        <v>0.70022595139232</v>
      </c>
      <c r="S85" s="6">
        <v>0.27853403766564333</v>
      </c>
      <c r="T85" s="6">
        <v>0.24994276294957393</v>
      </c>
    </row>
    <row r="86" spans="1:20" s="1" customFormat="1" ht="12.75">
      <c r="A86" s="5">
        <f t="shared" si="2"/>
        <v>1923.8333333333271</v>
      </c>
      <c r="B86" s="5">
        <v>5.712</v>
      </c>
      <c r="C86" s="18">
        <v>24.688872832369942</v>
      </c>
      <c r="D86" s="6">
        <v>4.6235824299804085</v>
      </c>
      <c r="E86" s="6">
        <v>114.17141599642186</v>
      </c>
      <c r="F86" s="3">
        <v>3.9350164109553174</v>
      </c>
      <c r="G86" s="1">
        <f t="shared" si="1"/>
        <v>6.2079413998467325</v>
      </c>
      <c r="H86" s="6">
        <v>121.47802868273355</v>
      </c>
      <c r="I86" s="6">
        <v>0.48838724877780215</v>
      </c>
      <c r="J86" s="6">
        <v>2.374610032523306</v>
      </c>
      <c r="K86" s="6">
        <v>1.8576826642263573</v>
      </c>
      <c r="L86" s="1">
        <v>4.2322926967496635</v>
      </c>
      <c r="M86" s="1">
        <v>0.8608056438734645</v>
      </c>
      <c r="N86" s="6">
        <v>0.3568101308162251</v>
      </c>
      <c r="O86" s="6">
        <v>0.29000484800224713</v>
      </c>
      <c r="P86" s="6">
        <v>0.365279159833176</v>
      </c>
      <c r="Q86" s="1">
        <v>-0.1512884947781837</v>
      </c>
      <c r="R86" s="6">
        <v>0.5872729151922589</v>
      </c>
      <c r="S86" s="6">
        <v>0.28370038093045574</v>
      </c>
      <c r="T86" s="6">
        <v>0.2445174856769118</v>
      </c>
    </row>
    <row r="87" spans="1:20" s="1" customFormat="1" ht="12.75">
      <c r="A87" s="5">
        <f t="shared" si="2"/>
        <v>1923.9166666666604</v>
      </c>
      <c r="B87" s="5">
        <v>5.728</v>
      </c>
      <c r="C87" s="18">
        <v>24.802615606936417</v>
      </c>
      <c r="D87" s="6">
        <v>4.600679509954428</v>
      </c>
      <c r="E87" s="6">
        <v>113.90251199837046</v>
      </c>
      <c r="F87" s="3">
        <v>3.939137624234416</v>
      </c>
      <c r="G87" s="1">
        <f t="shared" si="1"/>
        <v>6.2734830219496835</v>
      </c>
      <c r="H87" s="6">
        <v>121.2735785068659</v>
      </c>
      <c r="I87" s="6">
        <v>0.4944484106930678</v>
      </c>
      <c r="J87" s="6">
        <v>2.394930835310434</v>
      </c>
      <c r="K87" s="6">
        <v>1.861934063931172</v>
      </c>
      <c r="L87" s="1">
        <v>4.256864899241606</v>
      </c>
      <c r="M87" s="1">
        <v>0.8570181904496248</v>
      </c>
      <c r="N87" s="6">
        <v>0.3477426652273607</v>
      </c>
      <c r="O87" s="6">
        <v>0.29701586164744176</v>
      </c>
      <c r="P87" s="6">
        <v>0.3767224188070769</v>
      </c>
      <c r="Q87" s="1">
        <v>-0.16446275523225465</v>
      </c>
      <c r="R87" s="6">
        <v>0.6083295901617171</v>
      </c>
      <c r="S87" s="6">
        <v>0.2951601636694913</v>
      </c>
      <c r="T87" s="6">
        <v>0.23833823226582335</v>
      </c>
    </row>
    <row r="88" spans="1:20" s="1" customFormat="1" ht="12.75">
      <c r="A88" s="5">
        <f t="shared" si="2"/>
        <v>1923.9999999999936</v>
      </c>
      <c r="B88" s="5">
        <v>5.712</v>
      </c>
      <c r="C88" s="18">
        <v>24.70225433526012</v>
      </c>
      <c r="D88" s="6">
        <v>4.527666696548919</v>
      </c>
      <c r="E88" s="6">
        <v>115.17258117379576</v>
      </c>
      <c r="F88" s="3">
        <v>3.9198611987287832</v>
      </c>
      <c r="G88" s="1">
        <f t="shared" si="1"/>
        <v>6.260122052768487</v>
      </c>
      <c r="H88" s="6">
        <v>121.5218613720997</v>
      </c>
      <c r="I88" s="6">
        <v>0.49727962284494426</v>
      </c>
      <c r="J88" s="6">
        <v>2.3624101081792768</v>
      </c>
      <c r="K88" s="6">
        <v>1.8887552548231092</v>
      </c>
      <c r="L88" s="1">
        <v>4.251165363002386</v>
      </c>
      <c r="M88" s="1">
        <v>0.8837555368803278</v>
      </c>
      <c r="N88" s="6">
        <v>0.3507002768528039</v>
      </c>
      <c r="O88" s="6">
        <v>0.3308503077273699</v>
      </c>
      <c r="P88" s="6">
        <v>0.3798419679864796</v>
      </c>
      <c r="Q88" s="1">
        <v>-0.17763701568632564</v>
      </c>
      <c r="R88" s="6">
        <v>0.5726316412861087</v>
      </c>
      <c r="S88" s="6">
        <v>0.2956952578516947</v>
      </c>
      <c r="T88" s="6">
        <v>0.24040536909697302</v>
      </c>
    </row>
    <row r="89" spans="1:20" s="1" customFormat="1" ht="12.75">
      <c r="A89" s="5">
        <f t="shared" si="2"/>
        <v>1924.083333333327</v>
      </c>
      <c r="B89" s="5">
        <v>5.755</v>
      </c>
      <c r="C89" s="18">
        <v>24.782543352601156</v>
      </c>
      <c r="D89" s="6">
        <v>4.45139724907444</v>
      </c>
      <c r="E89" s="6">
        <v>115.29606442928332</v>
      </c>
      <c r="F89" s="3">
        <v>3.878436782401312</v>
      </c>
      <c r="G89" s="1">
        <f t="shared" si="1"/>
        <v>6.1984230550101955</v>
      </c>
      <c r="H89" s="6">
        <v>121.35562390841955</v>
      </c>
      <c r="I89" s="6">
        <v>0.4804690946863333</v>
      </c>
      <c r="J89" s="6">
        <v>2.3429934167373743</v>
      </c>
      <c r="K89" s="6">
        <v>1.8924315659225266</v>
      </c>
      <c r="L89" s="1">
        <v>4.235424982659901</v>
      </c>
      <c r="M89" s="1">
        <v>0.8389635601201817</v>
      </c>
      <c r="N89" s="6">
        <v>0.3570411715519958</v>
      </c>
      <c r="O89" s="6">
        <v>0.2996221833427579</v>
      </c>
      <c r="P89" s="6">
        <v>0.37311148136582456</v>
      </c>
      <c r="Q89" s="1">
        <v>-0.19081127614039664</v>
      </c>
      <c r="R89" s="6">
        <v>0.6150333164894892</v>
      </c>
      <c r="S89" s="6">
        <v>0.3030948764029604</v>
      </c>
      <c r="T89" s="6">
        <v>0.2745627753486694</v>
      </c>
    </row>
    <row r="90" spans="1:20" s="1" customFormat="1" ht="12.75">
      <c r="A90" s="5">
        <f t="shared" si="2"/>
        <v>1924.1666666666601</v>
      </c>
      <c r="B90" s="5">
        <v>5.799</v>
      </c>
      <c r="C90" s="18">
        <v>24.87621387283237</v>
      </c>
      <c r="D90" s="6">
        <v>4.280773445243584</v>
      </c>
      <c r="E90" s="6">
        <v>113.51060517432519</v>
      </c>
      <c r="F90" s="3">
        <v>3.856303372614308</v>
      </c>
      <c r="G90" s="1">
        <f t="shared" si="1"/>
        <v>6.295522494681097</v>
      </c>
      <c r="H90" s="6">
        <v>120.69598167369432</v>
      </c>
      <c r="I90" s="6">
        <v>0.49335796305211016</v>
      </c>
      <c r="J90" s="6">
        <v>2.3904028076759354</v>
      </c>
      <c r="K90" s="6">
        <v>1.8859867860710429</v>
      </c>
      <c r="L90" s="1">
        <v>4.276389593746979</v>
      </c>
      <c r="M90" s="1">
        <v>0.8605846537930564</v>
      </c>
      <c r="N90" s="6">
        <v>0.35042799914723455</v>
      </c>
      <c r="O90" s="6">
        <v>0.32810596272088327</v>
      </c>
      <c r="P90" s="6">
        <v>0.38603622851940617</v>
      </c>
      <c r="Q90" s="1">
        <v>-0.20398553659446764</v>
      </c>
      <c r="R90" s="6">
        <v>0.606265436713229</v>
      </c>
      <c r="S90" s="6">
        <v>0.2943462212888688</v>
      </c>
      <c r="T90" s="6">
        <v>0.23542137391314516</v>
      </c>
    </row>
    <row r="91" spans="1:20" s="1" customFormat="1" ht="12.75">
      <c r="A91" s="5">
        <f t="shared" si="2"/>
        <v>1924.2499999999934</v>
      </c>
      <c r="B91" s="5">
        <v>5.812</v>
      </c>
      <c r="C91" s="18">
        <v>25.036791907514452</v>
      </c>
      <c r="D91" s="6">
        <v>4.294636917785726</v>
      </c>
      <c r="E91" s="6">
        <v>112.62757957607884</v>
      </c>
      <c r="F91" s="3">
        <v>3.8642647867360487</v>
      </c>
      <c r="G91" s="1">
        <f t="shared" si="1"/>
        <v>6.303455234283894</v>
      </c>
      <c r="H91" s="6">
        <v>120.15468691165837</v>
      </c>
      <c r="I91" s="6">
        <v>0.4651876789890725</v>
      </c>
      <c r="J91" s="6">
        <v>2.421730604215668</v>
      </c>
      <c r="K91" s="6">
        <v>1.914084966811281</v>
      </c>
      <c r="L91" s="1">
        <v>4.335815571026949</v>
      </c>
      <c r="M91" s="1">
        <v>0.8102449021325422</v>
      </c>
      <c r="N91" s="6">
        <v>0.3402527245191532</v>
      </c>
      <c r="O91" s="6">
        <v>0.30376160619877335</v>
      </c>
      <c r="P91" s="6">
        <v>0.38339036846315433</v>
      </c>
      <c r="Q91" s="1">
        <v>-0.2171597970485386</v>
      </c>
      <c r="R91" s="6">
        <v>0.645788874124852</v>
      </c>
      <c r="S91" s="6">
        <v>0.300953905454034</v>
      </c>
      <c r="T91" s="6">
        <v>0.25453569744355586</v>
      </c>
    </row>
    <row r="92" spans="1:20" s="1" customFormat="1" ht="12.75">
      <c r="A92" s="5">
        <f t="shared" si="2"/>
        <v>1924.3333333333267</v>
      </c>
      <c r="B92" s="5">
        <v>5.813</v>
      </c>
      <c r="C92" s="18">
        <v>25.177297687861277</v>
      </c>
      <c r="D92" s="6">
        <v>3.902100487048988</v>
      </c>
      <c r="E92" s="6">
        <v>111.49481823295328</v>
      </c>
      <c r="F92" s="3">
        <v>3.891691549028772</v>
      </c>
      <c r="G92" s="1">
        <f t="shared" si="1"/>
        <v>6.24915972100209</v>
      </c>
      <c r="H92" s="6">
        <v>119.39491535649596</v>
      </c>
      <c r="I92" s="6">
        <v>0.45995966178466846</v>
      </c>
      <c r="J92" s="6">
        <v>2.4054222485695598</v>
      </c>
      <c r="K92" s="6">
        <v>1.9126606485823574</v>
      </c>
      <c r="L92" s="1">
        <v>4.318082897151918</v>
      </c>
      <c r="M92" s="1">
        <v>0.7645668324181525</v>
      </c>
      <c r="N92" s="6">
        <v>0.33007271317549314</v>
      </c>
      <c r="O92" s="6">
        <v>0.2683250548631347</v>
      </c>
      <c r="P92" s="6">
        <v>0.39650312188213416</v>
      </c>
      <c r="Q92" s="1">
        <v>-0.23033405750260957</v>
      </c>
      <c r="R92" s="6">
        <v>0.6533553783633143</v>
      </c>
      <c r="S92" s="6">
        <v>0.30483957408461027</v>
      </c>
      <c r="T92" s="6">
        <v>0.2516446228005716</v>
      </c>
    </row>
    <row r="93" spans="1:20" s="1" customFormat="1" ht="12.75">
      <c r="A93" s="5">
        <f t="shared" si="2"/>
        <v>1924.41666666666</v>
      </c>
      <c r="B93" s="5">
        <v>5.851</v>
      </c>
      <c r="C93" s="18">
        <v>25.418164739884396</v>
      </c>
      <c r="D93" s="6">
        <v>3.64796009008429</v>
      </c>
      <c r="E93" s="6">
        <v>110.95842716923617</v>
      </c>
      <c r="F93" s="3">
        <v>3.904917587511977</v>
      </c>
      <c r="G93" s="1">
        <f aca="true" t="shared" si="3" ref="G93:G156">+SUM(I93:K93)+N93+O93+P93+Q93+R93+S93-T93</f>
        <v>6.197760732336239</v>
      </c>
      <c r="H93" s="6">
        <v>118.90349980385466</v>
      </c>
      <c r="I93" s="6">
        <v>0.46427994160663116</v>
      </c>
      <c r="J93" s="6">
        <v>2.3991722473549917</v>
      </c>
      <c r="K93" s="6">
        <v>1.9138505579029779</v>
      </c>
      <c r="L93" s="1">
        <v>4.31302280525797</v>
      </c>
      <c r="M93" s="1">
        <v>0.7270303757509988</v>
      </c>
      <c r="N93" s="6">
        <v>0.3160560189874905</v>
      </c>
      <c r="O93" s="6">
        <v>0.2596536046764399</v>
      </c>
      <c r="P93" s="6">
        <v>0.39482907004374906</v>
      </c>
      <c r="Q93" s="1">
        <v>-0.24350831795668057</v>
      </c>
      <c r="R93" s="6">
        <v>0.6362808363369395</v>
      </c>
      <c r="S93" s="6">
        <v>0.3036454758974161</v>
      </c>
      <c r="T93" s="6">
        <v>0.24649870251371592</v>
      </c>
    </row>
    <row r="94" spans="1:20" s="1" customFormat="1" ht="12.75">
      <c r="A94" s="5">
        <f t="shared" si="2"/>
        <v>1924.4999999999932</v>
      </c>
      <c r="B94" s="5">
        <v>5.869</v>
      </c>
      <c r="C94" s="18">
        <v>25.719248554913296</v>
      </c>
      <c r="D94" s="6">
        <v>3.5593964033048793</v>
      </c>
      <c r="E94" s="6">
        <v>110.68591486321756</v>
      </c>
      <c r="F94" s="3">
        <v>3.9430571490768465</v>
      </c>
      <c r="G94" s="1">
        <f t="shared" si="3"/>
        <v>6.18974387335745</v>
      </c>
      <c r="H94" s="6">
        <v>118.67364651705006</v>
      </c>
      <c r="I94" s="6">
        <v>0.4810931405403221</v>
      </c>
      <c r="J94" s="6">
        <v>2.377655085148267</v>
      </c>
      <c r="K94" s="6">
        <v>1.917767826333427</v>
      </c>
      <c r="L94" s="1">
        <v>4.295422911481694</v>
      </c>
      <c r="M94" s="1">
        <v>0.7193254273801435</v>
      </c>
      <c r="N94" s="6">
        <v>0.3049022383443024</v>
      </c>
      <c r="O94" s="6">
        <v>0.24909415194837267</v>
      </c>
      <c r="P94" s="6">
        <v>0.4066536172153389</v>
      </c>
      <c r="Q94" s="1">
        <v>-0.24132458012787053</v>
      </c>
      <c r="R94" s="6">
        <v>0.6517640998559796</v>
      </c>
      <c r="S94" s="6">
        <v>0.2991255191885087</v>
      </c>
      <c r="T94" s="6">
        <v>0.25698722508919775</v>
      </c>
    </row>
    <row r="95" spans="1:20" s="1" customFormat="1" ht="12.75">
      <c r="A95" s="5">
        <f t="shared" si="2"/>
        <v>1924.5833333333264</v>
      </c>
      <c r="B95" s="5">
        <v>5.897</v>
      </c>
      <c r="C95" s="18">
        <v>26.013641618497115</v>
      </c>
      <c r="D95" s="6">
        <v>3.2183399139791833</v>
      </c>
      <c r="E95" s="6">
        <v>112.06205683447375</v>
      </c>
      <c r="F95" s="3">
        <v>3.978049409095997</v>
      </c>
      <c r="G95" s="1">
        <f t="shared" si="3"/>
        <v>6.235486229949258</v>
      </c>
      <c r="H95" s="6">
        <v>119.21761508515249</v>
      </c>
      <c r="I95" s="6">
        <v>0.4823752489894784</v>
      </c>
      <c r="J95" s="6">
        <v>2.3923325516573084</v>
      </c>
      <c r="K95" s="6">
        <v>1.8989218021662237</v>
      </c>
      <c r="L95" s="1">
        <v>4.291254353823533</v>
      </c>
      <c r="M95" s="1">
        <v>0.7353472029048056</v>
      </c>
      <c r="N95" s="6">
        <v>0.30641683758477445</v>
      </c>
      <c r="O95" s="6">
        <v>0.25772362055152576</v>
      </c>
      <c r="P95" s="6">
        <v>0.39498958878468493</v>
      </c>
      <c r="Q95" s="1">
        <v>-0.2237828440161795</v>
      </c>
      <c r="R95" s="6">
        <v>0.6556748397209605</v>
      </c>
      <c r="S95" s="6">
        <v>0.3092019885208014</v>
      </c>
      <c r="T95" s="6">
        <v>0.23836740401032042</v>
      </c>
    </row>
    <row r="96" spans="1:20" s="1" customFormat="1" ht="12.75">
      <c r="A96" s="5">
        <f t="shared" si="2"/>
        <v>1924.6666666666597</v>
      </c>
      <c r="B96" s="5">
        <v>5.916</v>
      </c>
      <c r="C96" s="18">
        <v>26.308034682080926</v>
      </c>
      <c r="D96" s="6">
        <v>3.098285601908043</v>
      </c>
      <c r="E96" s="6">
        <v>112.08667419277398</v>
      </c>
      <c r="F96" s="3">
        <v>4.0091712444477645</v>
      </c>
      <c r="G96" s="1">
        <f t="shared" si="3"/>
        <v>6.26136252507353</v>
      </c>
      <c r="H96" s="6">
        <v>119.2526758443495</v>
      </c>
      <c r="I96" s="6">
        <v>0.4934830753193136</v>
      </c>
      <c r="J96" s="6">
        <v>2.33619748906918</v>
      </c>
      <c r="K96" s="6">
        <v>1.8985698315399502</v>
      </c>
      <c r="L96" s="1">
        <v>4.23476732060913</v>
      </c>
      <c r="M96" s="1">
        <v>0.7859839375104972</v>
      </c>
      <c r="N96" s="6">
        <v>0.3167461209246093</v>
      </c>
      <c r="O96" s="6">
        <v>0.2626134991337166</v>
      </c>
      <c r="P96" s="6">
        <v>0.4128654253566597</v>
      </c>
      <c r="Q96" s="1">
        <v>-0.2062411079044885</v>
      </c>
      <c r="R96" s="6">
        <v>0.6887743350030439</v>
      </c>
      <c r="S96" s="6">
        <v>0.3191274345879225</v>
      </c>
      <c r="T96" s="6">
        <v>0.26077357795637846</v>
      </c>
    </row>
    <row r="97" spans="1:20" s="1" customFormat="1" ht="12.75">
      <c r="A97" s="5">
        <f t="shared" si="2"/>
        <v>1924.749999999993</v>
      </c>
      <c r="B97" s="5">
        <v>5.918</v>
      </c>
      <c r="C97" s="18">
        <v>26.495375722543354</v>
      </c>
      <c r="D97" s="6">
        <v>3.1011049287871892</v>
      </c>
      <c r="E97" s="6">
        <v>113.35179346976409</v>
      </c>
      <c r="F97" s="3">
        <v>4.025436034683642</v>
      </c>
      <c r="G97" s="1">
        <f t="shared" si="3"/>
        <v>6.218634425584185</v>
      </c>
      <c r="H97" s="6">
        <v>119.61461659369851</v>
      </c>
      <c r="I97" s="6">
        <v>0.5004382292315017</v>
      </c>
      <c r="J97" s="6">
        <v>2.2862004054187133</v>
      </c>
      <c r="K97" s="6">
        <v>1.872477200179114</v>
      </c>
      <c r="L97" s="1">
        <v>4.158677605597827</v>
      </c>
      <c r="M97" s="1">
        <v>0.803666358642051</v>
      </c>
      <c r="N97" s="6">
        <v>0.32540147397608743</v>
      </c>
      <c r="O97" s="6">
        <v>0.25699135471184303</v>
      </c>
      <c r="P97" s="6">
        <v>0.4099729017469181</v>
      </c>
      <c r="Q97" s="1">
        <v>-0.1886993717927975</v>
      </c>
      <c r="R97" s="6">
        <v>0.6805871847757169</v>
      </c>
      <c r="S97" s="6">
        <v>0.3321361996166113</v>
      </c>
      <c r="T97" s="6">
        <v>0.25687115227952234</v>
      </c>
    </row>
    <row r="98" spans="1:20" s="1" customFormat="1" ht="12.75">
      <c r="A98" s="5">
        <f t="shared" si="2"/>
        <v>1924.8333333333262</v>
      </c>
      <c r="B98" s="5">
        <v>5.979</v>
      </c>
      <c r="C98" s="18">
        <v>26.823222543352607</v>
      </c>
      <c r="D98" s="6">
        <v>3.0984981279652346</v>
      </c>
      <c r="E98" s="6">
        <v>114.6103731609047</v>
      </c>
      <c r="F98" s="3">
        <v>4.048532825228243</v>
      </c>
      <c r="G98" s="1">
        <f t="shared" si="3"/>
        <v>6.275416043701082</v>
      </c>
      <c r="H98" s="6">
        <v>119.9989386697328</v>
      </c>
      <c r="I98" s="6">
        <v>0.5182939241895463</v>
      </c>
      <c r="J98" s="6">
        <v>2.3254803272495206</v>
      </c>
      <c r="K98" s="6">
        <v>1.8653699966059036</v>
      </c>
      <c r="L98" s="1">
        <v>4.190850323855424</v>
      </c>
      <c r="M98" s="1">
        <v>0.8284993105215305</v>
      </c>
      <c r="N98" s="6">
        <v>0.3283095405458607</v>
      </c>
      <c r="O98" s="6">
        <v>0.2684307373776226</v>
      </c>
      <c r="P98" s="6">
        <v>0.4029166682791536</v>
      </c>
      <c r="Q98" s="1">
        <v>-0.17115763568110645</v>
      </c>
      <c r="R98" s="6">
        <v>0.6630834911382117</v>
      </c>
      <c r="S98" s="6">
        <v>0.3266970787758455</v>
      </c>
      <c r="T98" s="6">
        <v>0.252008084779476</v>
      </c>
    </row>
    <row r="99" spans="1:20" s="1" customFormat="1" ht="12.75">
      <c r="A99" s="5">
        <f t="shared" si="2"/>
        <v>1924.9166666666595</v>
      </c>
      <c r="B99" s="5">
        <v>5.99</v>
      </c>
      <c r="C99" s="18">
        <v>26.736242774566477</v>
      </c>
      <c r="D99" s="6">
        <v>3.0735361406504946</v>
      </c>
      <c r="E99" s="6">
        <v>117.40887001424585</v>
      </c>
      <c r="F99" s="3">
        <v>4.007431886004531</v>
      </c>
      <c r="G99" s="1">
        <f t="shared" si="3"/>
        <v>6.203107443820884</v>
      </c>
      <c r="H99" s="6">
        <v>121.06941266799693</v>
      </c>
      <c r="I99" s="6">
        <v>0.5029097349645288</v>
      </c>
      <c r="J99" s="6">
        <v>2.273437957846752</v>
      </c>
      <c r="K99" s="6">
        <v>1.8450278122163224</v>
      </c>
      <c r="L99" s="1">
        <v>4.118465770063074</v>
      </c>
      <c r="M99" s="1">
        <v>0.8712382298509034</v>
      </c>
      <c r="N99" s="6">
        <v>0.33483939995547973</v>
      </c>
      <c r="O99" s="6">
        <v>0.2750698057858782</v>
      </c>
      <c r="P99" s="6">
        <v>0.41494492367896085</v>
      </c>
      <c r="Q99" s="1">
        <v>-0.15361589956941543</v>
      </c>
      <c r="R99" s="6">
        <v>0.6567428994239495</v>
      </c>
      <c r="S99" s="6">
        <v>0.32035802521695433</v>
      </c>
      <c r="T99" s="6">
        <v>0.26660721569852674</v>
      </c>
    </row>
    <row r="100" spans="1:20" s="1" customFormat="1" ht="12.75">
      <c r="A100" s="5">
        <f t="shared" si="2"/>
        <v>1924.9999999999927</v>
      </c>
      <c r="B100" s="5">
        <v>5.978</v>
      </c>
      <c r="C100" s="18">
        <v>27.057398843930635</v>
      </c>
      <c r="D100" s="6">
        <v>3.009589077246183</v>
      </c>
      <c r="E100" s="6">
        <v>118.1265006560614</v>
      </c>
      <c r="F100" s="3">
        <v>4.068463023531988</v>
      </c>
      <c r="G100" s="1">
        <f t="shared" si="3"/>
        <v>6.226026699627041</v>
      </c>
      <c r="H100" s="6">
        <v>121.60830457833596</v>
      </c>
      <c r="I100" s="6">
        <v>0.5089933987011089</v>
      </c>
      <c r="J100" s="6">
        <v>2.241558338529955</v>
      </c>
      <c r="K100" s="6">
        <v>1.8098320702232789</v>
      </c>
      <c r="L100" s="1">
        <v>4.0513904087532335</v>
      </c>
      <c r="M100" s="1">
        <v>0.8947495121331283</v>
      </c>
      <c r="N100" s="6">
        <v>0.33853664727548677</v>
      </c>
      <c r="O100" s="6">
        <v>0.26031502882628377</v>
      </c>
      <c r="P100" s="6">
        <v>0.4319719994890821</v>
      </c>
      <c r="Q100" s="1">
        <v>-0.1360741634577244</v>
      </c>
      <c r="R100" s="6">
        <v>0.7118502607490865</v>
      </c>
      <c r="S100" s="6">
        <v>0.3250466296531457</v>
      </c>
      <c r="T100" s="6">
        <v>0.2660035103626639</v>
      </c>
    </row>
    <row r="101" spans="1:20" s="1" customFormat="1" ht="12.75">
      <c r="A101" s="5">
        <f t="shared" si="2"/>
        <v>1925.083333333326</v>
      </c>
      <c r="B101" s="5">
        <v>5.974</v>
      </c>
      <c r="C101" s="18">
        <v>27.271502890173412</v>
      </c>
      <c r="D101" s="6">
        <v>2.9681526506264477</v>
      </c>
      <c r="E101" s="6">
        <v>119.63821564873538</v>
      </c>
      <c r="F101" s="3">
        <v>4.102473561068692</v>
      </c>
      <c r="G101" s="1">
        <f t="shared" si="3"/>
        <v>6.216457915885252</v>
      </c>
      <c r="H101" s="6">
        <v>122.18153066433621</v>
      </c>
      <c r="I101" s="6">
        <v>0.5086877761827563</v>
      </c>
      <c r="J101" s="6">
        <v>2.283700836396571</v>
      </c>
      <c r="K101" s="6">
        <v>1.806273637580546</v>
      </c>
      <c r="L101" s="1">
        <v>4.089974473977117</v>
      </c>
      <c r="M101" s="1">
        <v>0.9001950997176568</v>
      </c>
      <c r="N101" s="6">
        <v>0.3426068444834274</v>
      </c>
      <c r="O101" s="6">
        <v>0.2706616913520842</v>
      </c>
      <c r="P101" s="6">
        <v>0.4054589912281785</v>
      </c>
      <c r="Q101" s="1">
        <v>-0.1185324273460334</v>
      </c>
      <c r="R101" s="6">
        <v>0.6652760615799865</v>
      </c>
      <c r="S101" s="6">
        <v>0.31840770564564513</v>
      </c>
      <c r="T101" s="6">
        <v>0.2660832012179097</v>
      </c>
    </row>
    <row r="102" spans="1:20" s="1" customFormat="1" ht="12.75">
      <c r="A102" s="5">
        <f t="shared" si="2"/>
        <v>1925.1666666666592</v>
      </c>
      <c r="B102" s="5">
        <v>5.955</v>
      </c>
      <c r="C102" s="18">
        <v>27.284884393063585</v>
      </c>
      <c r="D102" s="6">
        <v>3.3044824604540586</v>
      </c>
      <c r="E102" s="6">
        <v>119.47156981122833</v>
      </c>
      <c r="F102" s="3">
        <v>4.096731149342449</v>
      </c>
      <c r="G102" s="1">
        <f t="shared" si="3"/>
        <v>6.234747909315468</v>
      </c>
      <c r="H102" s="6">
        <v>122.46341714320887</v>
      </c>
      <c r="I102" s="6">
        <v>0.5172386527118085</v>
      </c>
      <c r="J102" s="6">
        <v>2.2542069476114337</v>
      </c>
      <c r="K102" s="6">
        <v>1.7831270584762509</v>
      </c>
      <c r="L102" s="1">
        <v>4.037334006087685</v>
      </c>
      <c r="M102" s="1">
        <v>0.945223389198856</v>
      </c>
      <c r="N102" s="6">
        <v>0.3412540670062057</v>
      </c>
      <c r="O102" s="6">
        <v>0.29079902927970674</v>
      </c>
      <c r="P102" s="6">
        <v>0.41416098414728575</v>
      </c>
      <c r="Q102" s="1">
        <v>-0.10099069123434239</v>
      </c>
      <c r="R102" s="6">
        <v>0.6683239447553296</v>
      </c>
      <c r="S102" s="6">
        <v>0.3310800893073701</v>
      </c>
      <c r="T102" s="6">
        <v>0.2644521727455825</v>
      </c>
    </row>
    <row r="103" spans="1:20" s="1" customFormat="1" ht="12.75">
      <c r="A103" s="5">
        <f t="shared" si="2"/>
        <v>1925.2499999999925</v>
      </c>
      <c r="B103" s="5">
        <v>5.935</v>
      </c>
      <c r="C103" s="18">
        <v>27.412008670520233</v>
      </c>
      <c r="D103" s="6">
        <v>3.340436966217475</v>
      </c>
      <c r="E103" s="6">
        <v>118.14949892048425</v>
      </c>
      <c r="F103" s="3">
        <v>4.133243876652404</v>
      </c>
      <c r="G103" s="1">
        <f t="shared" si="3"/>
        <v>6.257430488862406</v>
      </c>
      <c r="H103" s="6">
        <v>121.8638041887161</v>
      </c>
      <c r="I103" s="6">
        <v>0.5340574293615381</v>
      </c>
      <c r="J103" s="6">
        <v>2.23024384923705</v>
      </c>
      <c r="K103" s="6">
        <v>1.7790971639721684</v>
      </c>
      <c r="L103" s="1">
        <v>4.009341013209219</v>
      </c>
      <c r="M103" s="1">
        <v>0.9733877899037602</v>
      </c>
      <c r="N103" s="6">
        <v>0.3506822811717164</v>
      </c>
      <c r="O103" s="6">
        <v>0.2881553154141751</v>
      </c>
      <c r="P103" s="6">
        <v>0.4179991484405201</v>
      </c>
      <c r="Q103" s="1">
        <v>-0.08344895512265134</v>
      </c>
      <c r="R103" s="6">
        <v>0.675477575427964</v>
      </c>
      <c r="S103" s="6">
        <v>0.32032020555770513</v>
      </c>
      <c r="T103" s="6">
        <v>0.25515352459778073</v>
      </c>
    </row>
    <row r="104" spans="1:20" s="1" customFormat="1" ht="12.75">
      <c r="A104" s="5">
        <f t="shared" si="2"/>
        <v>1925.3333333333258</v>
      </c>
      <c r="B104" s="5">
        <v>5.939</v>
      </c>
      <c r="C104" s="18">
        <v>27.639494219653184</v>
      </c>
      <c r="D104" s="6">
        <v>3.455734694001631</v>
      </c>
      <c r="E104" s="6">
        <v>118.48736020816935</v>
      </c>
      <c r="F104" s="3">
        <v>4.161599610201353</v>
      </c>
      <c r="G104" s="1">
        <f t="shared" si="3"/>
        <v>6.229358036976503</v>
      </c>
      <c r="H104" s="6">
        <v>122.14843515588998</v>
      </c>
      <c r="I104" s="6">
        <v>0.546971687657218</v>
      </c>
      <c r="J104" s="6">
        <v>2.183277135868539</v>
      </c>
      <c r="K104" s="6">
        <v>1.755779880835747</v>
      </c>
      <c r="L104" s="1">
        <v>3.939057016704286</v>
      </c>
      <c r="M104" s="1">
        <v>1.0212102257099502</v>
      </c>
      <c r="N104" s="6">
        <v>0.35161804683254205</v>
      </c>
      <c r="O104" s="6">
        <v>0.2932226316466349</v>
      </c>
      <c r="P104" s="6">
        <v>0.4422767662417337</v>
      </c>
      <c r="Q104" s="1">
        <v>-0.06590721901096035</v>
      </c>
      <c r="R104" s="6">
        <v>0.6555515247474422</v>
      </c>
      <c r="S104" s="6">
        <v>0.31941972752958736</v>
      </c>
      <c r="T104" s="6">
        <v>0.25285214537197875</v>
      </c>
    </row>
    <row r="105" spans="1:20" s="1" customFormat="1" ht="12.75">
      <c r="A105" s="5">
        <f t="shared" si="2"/>
        <v>1925.416666666659</v>
      </c>
      <c r="B105" s="5">
        <v>5.943</v>
      </c>
      <c r="C105" s="18">
        <v>27.893742774566473</v>
      </c>
      <c r="D105" s="6">
        <v>3.499720025847721</v>
      </c>
      <c r="E105" s="6">
        <v>119.81690861019744</v>
      </c>
      <c r="F105" s="3">
        <v>4.1980278652867975</v>
      </c>
      <c r="G105" s="1">
        <f t="shared" si="3"/>
        <v>6.268969740436281</v>
      </c>
      <c r="H105" s="6">
        <v>122.72333757469264</v>
      </c>
      <c r="I105" s="6">
        <v>0.5572656390721734</v>
      </c>
      <c r="J105" s="6">
        <v>2.2019386447765545</v>
      </c>
      <c r="K105" s="6">
        <v>1.7637683427632567</v>
      </c>
      <c r="L105" s="1">
        <v>3.965706987539811</v>
      </c>
      <c r="M105" s="1">
        <v>1.0454682617660367</v>
      </c>
      <c r="N105" s="6">
        <v>0.35576870887484685</v>
      </c>
      <c r="O105" s="6">
        <v>0.28888327009214104</v>
      </c>
      <c r="P105" s="6">
        <v>0.449181765698318</v>
      </c>
      <c r="Q105" s="1">
        <v>-0.04836548289926931</v>
      </c>
      <c r="R105" s="6">
        <v>0.6485186080865086</v>
      </c>
      <c r="S105" s="6">
        <v>0.31493778746225276</v>
      </c>
      <c r="T105" s="6">
        <v>0.26292754349050146</v>
      </c>
    </row>
    <row r="106" spans="1:20" s="1" customFormat="1" ht="12.75">
      <c r="A106" s="5">
        <f t="shared" si="2"/>
        <v>1925.4999999999923</v>
      </c>
      <c r="B106" s="5">
        <v>5.954</v>
      </c>
      <c r="C106" s="18">
        <v>28.014176300578036</v>
      </c>
      <c r="D106" s="6">
        <v>3.564973886104924</v>
      </c>
      <c r="E106" s="6">
        <v>121.18322569890812</v>
      </c>
      <c r="F106" s="3">
        <v>4.207785182147171</v>
      </c>
      <c r="G106" s="1">
        <f t="shared" si="3"/>
        <v>6.339097817763733</v>
      </c>
      <c r="H106" s="6">
        <v>123.14751653566685</v>
      </c>
      <c r="I106" s="6">
        <v>0.5665431216216134</v>
      </c>
      <c r="J106" s="6">
        <v>2.1797417833581365</v>
      </c>
      <c r="K106" s="6">
        <v>1.7575053389160114</v>
      </c>
      <c r="L106" s="1">
        <v>3.937247122274148</v>
      </c>
      <c r="M106" s="1">
        <v>1.0912914754783734</v>
      </c>
      <c r="N106" s="6">
        <v>0.3619925865309822</v>
      </c>
      <c r="O106" s="6">
        <v>0.3551570040891128</v>
      </c>
      <c r="P106" s="6">
        <v>0.4124554692867751</v>
      </c>
      <c r="Q106" s="1">
        <v>-0.038313584428496875</v>
      </c>
      <c r="R106" s="6">
        <v>0.6919683594830947</v>
      </c>
      <c r="S106" s="6">
        <v>0.3196725303565534</v>
      </c>
      <c r="T106" s="6">
        <v>0.2676247914500491</v>
      </c>
    </row>
    <row r="107" spans="1:20" s="1" customFormat="1" ht="12.75">
      <c r="A107" s="5">
        <f t="shared" si="2"/>
        <v>1925.5833333333255</v>
      </c>
      <c r="B107" s="5">
        <v>5.979</v>
      </c>
      <c r="C107" s="18">
        <v>28.408930635838153</v>
      </c>
      <c r="D107" s="6">
        <v>3.580518524535763</v>
      </c>
      <c r="E107" s="6">
        <v>120.27053203684513</v>
      </c>
      <c r="F107" s="3">
        <v>4.268012761378706</v>
      </c>
      <c r="G107" s="1">
        <f t="shared" si="3"/>
        <v>6.370714671520712</v>
      </c>
      <c r="H107" s="6">
        <v>122.98174730036494</v>
      </c>
      <c r="I107" s="6">
        <v>0.5746878603414746</v>
      </c>
      <c r="J107" s="6">
        <v>2.1983839221630452</v>
      </c>
      <c r="K107" s="6">
        <v>1.7615968199194985</v>
      </c>
      <c r="L107" s="1">
        <v>3.9599807420825437</v>
      </c>
      <c r="M107" s="1">
        <v>1.1223810934879728</v>
      </c>
      <c r="N107" s="6">
        <v>0.37731691018591845</v>
      </c>
      <c r="O107" s="6">
        <v>0.33531271655181427</v>
      </c>
      <c r="P107" s="6">
        <v>0.44550299034888285</v>
      </c>
      <c r="Q107" s="1">
        <v>-0.03575152359864301</v>
      </c>
      <c r="R107" s="6">
        <v>0.6599157928315669</v>
      </c>
      <c r="S107" s="6">
        <v>0.32617006016747274</v>
      </c>
      <c r="T107" s="6">
        <v>0.2724208773903181</v>
      </c>
    </row>
    <row r="108" spans="1:20" s="1" customFormat="1" ht="12.75">
      <c r="A108" s="5">
        <f t="shared" si="2"/>
        <v>1925.6666666666588</v>
      </c>
      <c r="B108" s="5">
        <v>5.996</v>
      </c>
      <c r="C108" s="18">
        <v>28.69663294797688</v>
      </c>
      <c r="D108" s="6">
        <v>3.567009812651914</v>
      </c>
      <c r="E108" s="6">
        <v>119.31424074244018</v>
      </c>
      <c r="F108" s="3">
        <v>4.30513035602583</v>
      </c>
      <c r="G108" s="1">
        <f t="shared" si="3"/>
        <v>6.3834566615489665</v>
      </c>
      <c r="H108" s="6">
        <v>122.7346987295747</v>
      </c>
      <c r="I108" s="6">
        <v>0.5732540423490947</v>
      </c>
      <c r="J108" s="6">
        <v>2.207270175228181</v>
      </c>
      <c r="K108" s="6">
        <v>1.7742426183902307</v>
      </c>
      <c r="L108" s="1">
        <v>3.981512793618412</v>
      </c>
      <c r="M108" s="1">
        <v>1.1147304271202736</v>
      </c>
      <c r="N108" s="6">
        <v>0.3715492358430167</v>
      </c>
      <c r="O108" s="6">
        <v>0.3143535257984512</v>
      </c>
      <c r="P108" s="6">
        <v>0.4620171282475949</v>
      </c>
      <c r="Q108" s="1">
        <v>-0.033189462768789146</v>
      </c>
      <c r="R108" s="6">
        <v>0.6718556588917899</v>
      </c>
      <c r="S108" s="6">
        <v>0.32294329434634017</v>
      </c>
      <c r="T108" s="6">
        <v>0.2808395547769457</v>
      </c>
    </row>
    <row r="109" spans="1:20" s="1" customFormat="1" ht="12.75">
      <c r="A109" s="5">
        <f t="shared" si="2"/>
        <v>1925.749999999992</v>
      </c>
      <c r="B109" s="5">
        <v>6.019</v>
      </c>
      <c r="C109" s="18">
        <v>28.75684971098266</v>
      </c>
      <c r="D109" s="6">
        <v>3.563761171836926</v>
      </c>
      <c r="E109" s="6">
        <v>119.25937223212392</v>
      </c>
      <c r="F109" s="3">
        <v>4.286881673567226</v>
      </c>
      <c r="G109" s="1">
        <f t="shared" si="3"/>
        <v>6.478081585256673</v>
      </c>
      <c r="H109" s="6">
        <v>122.7425424092067</v>
      </c>
      <c r="I109" s="6">
        <v>0.5830943383177981</v>
      </c>
      <c r="J109" s="6">
        <v>2.2579850469361986</v>
      </c>
      <c r="K109" s="6">
        <v>1.8157586429233372</v>
      </c>
      <c r="L109" s="1">
        <v>4.073743689859536</v>
      </c>
      <c r="M109" s="1">
        <v>1.1053024580553485</v>
      </c>
      <c r="N109" s="6">
        <v>0.3743350518616623</v>
      </c>
      <c r="O109" s="6">
        <v>0.34000547863202746</v>
      </c>
      <c r="P109" s="6">
        <v>0.42158932950059386</v>
      </c>
      <c r="Q109" s="1">
        <v>-0.03062740193893529</v>
      </c>
      <c r="R109" s="6">
        <v>0.6649681322560869</v>
      </c>
      <c r="S109" s="6">
        <v>0.32954825472464283</v>
      </c>
      <c r="T109" s="6">
        <v>0.27857528795673886</v>
      </c>
    </row>
    <row r="110" spans="1:20" s="1" customFormat="1" ht="12.75">
      <c r="A110" s="5">
        <f t="shared" si="2"/>
        <v>1925.8333333333253</v>
      </c>
      <c r="B110" s="5">
        <v>6.017</v>
      </c>
      <c r="C110" s="18">
        <v>28.770231213872833</v>
      </c>
      <c r="D110" s="6">
        <v>3.5651857873209067</v>
      </c>
      <c r="E110" s="6">
        <v>120.56708348100689</v>
      </c>
      <c r="F110" s="3">
        <v>4.274083086589884</v>
      </c>
      <c r="G110" s="1">
        <f t="shared" si="3"/>
        <v>6.443316155707977</v>
      </c>
      <c r="H110" s="6">
        <v>123.24930595770546</v>
      </c>
      <c r="I110" s="6">
        <v>0.5868479653741292</v>
      </c>
      <c r="J110" s="6">
        <v>2.2299672809186593</v>
      </c>
      <c r="K110" s="6">
        <v>1.8029162436531363</v>
      </c>
      <c r="L110" s="1">
        <v>4.032883524571796</v>
      </c>
      <c r="M110" s="1">
        <v>1.1216633430049858</v>
      </c>
      <c r="N110" s="6">
        <v>0.37901710584511805</v>
      </c>
      <c r="O110" s="6">
        <v>0.33431305258314664</v>
      </c>
      <c r="P110" s="6">
        <v>0.43639852568580245</v>
      </c>
      <c r="Q110" s="1">
        <v>-0.02806534110908142</v>
      </c>
      <c r="R110" s="6">
        <v>0.6664915869502451</v>
      </c>
      <c r="S110" s="6">
        <v>0.3247930022703278</v>
      </c>
      <c r="T110" s="6">
        <v>0.28936326646350513</v>
      </c>
    </row>
    <row r="111" spans="1:20" s="1" customFormat="1" ht="12.75">
      <c r="A111" s="5">
        <f t="shared" si="2"/>
        <v>1925.9166666666586</v>
      </c>
      <c r="B111" s="5">
        <v>6.039</v>
      </c>
      <c r="C111" s="18">
        <v>28.790303468208094</v>
      </c>
      <c r="D111" s="6">
        <v>3.5466070071830114</v>
      </c>
      <c r="E111" s="6">
        <v>119.13330569451237</v>
      </c>
      <c r="F111" s="3">
        <v>4.249390646351126</v>
      </c>
      <c r="G111" s="1">
        <f t="shared" si="3"/>
        <v>6.51047137968918</v>
      </c>
      <c r="H111" s="6">
        <v>122.67872462514852</v>
      </c>
      <c r="I111" s="6">
        <v>0.5782457153266232</v>
      </c>
      <c r="J111" s="6">
        <v>2.2662640713021847</v>
      </c>
      <c r="K111" s="6">
        <v>1.8298128947461987</v>
      </c>
      <c r="L111" s="1">
        <v>4.096076966048384</v>
      </c>
      <c r="M111" s="1">
        <v>1.1365940031913968</v>
      </c>
      <c r="N111" s="6">
        <v>0.38820253826531154</v>
      </c>
      <c r="O111" s="6">
        <v>0.34047416416364423</v>
      </c>
      <c r="P111" s="6">
        <v>0.4334205810416688</v>
      </c>
      <c r="Q111" s="1">
        <v>-0.025503280279227557</v>
      </c>
      <c r="R111" s="6">
        <v>0.6585231765436704</v>
      </c>
      <c r="S111" s="6">
        <v>0.3386786770508133</v>
      </c>
      <c r="T111" s="6">
        <v>0.2976471584717059</v>
      </c>
    </row>
    <row r="112" spans="1:20" s="1" customFormat="1" ht="12.75">
      <c r="A112" s="5">
        <f t="shared" si="2"/>
        <v>1925.9999999999918</v>
      </c>
      <c r="B112" s="5">
        <v>6.041</v>
      </c>
      <c r="C112" s="18">
        <v>28.89735549132948</v>
      </c>
      <c r="D112" s="6">
        <v>3.89442416169084</v>
      </c>
      <c r="E112" s="6">
        <v>118.7800139595462</v>
      </c>
      <c r="F112" s="3">
        <v>4.249449348244972</v>
      </c>
      <c r="G112" s="1">
        <f t="shared" si="3"/>
        <v>6.546897730653453</v>
      </c>
      <c r="H112" s="6">
        <v>122.34569852000382</v>
      </c>
      <c r="I112" s="6">
        <v>0.5821158234306788</v>
      </c>
      <c r="J112" s="6">
        <v>2.3398121534611622</v>
      </c>
      <c r="K112" s="6">
        <v>1.8510605408914793</v>
      </c>
      <c r="L112" s="1">
        <v>4.190872694352642</v>
      </c>
      <c r="M112" s="1">
        <v>1.1379709508939768</v>
      </c>
      <c r="N112" s="6">
        <v>0.3866383819422906</v>
      </c>
      <c r="O112" s="6">
        <v>0.3365837851572481</v>
      </c>
      <c r="P112" s="6">
        <v>0.4376900032438118</v>
      </c>
      <c r="Q112" s="1">
        <v>-0.0229412194493737</v>
      </c>
      <c r="R112" s="6">
        <v>0.6112942741913574</v>
      </c>
      <c r="S112" s="6">
        <v>0.3289146368852016</v>
      </c>
      <c r="T112" s="6">
        <v>0.3042706491004028</v>
      </c>
    </row>
    <row r="113" spans="1:20" s="1" customFormat="1" ht="12.75">
      <c r="A113" s="5">
        <f t="shared" si="2"/>
        <v>1926.083333333325</v>
      </c>
      <c r="B113" s="5">
        <v>6.066</v>
      </c>
      <c r="C113" s="18">
        <v>28.997716763005783</v>
      </c>
      <c r="D113" s="6">
        <v>3.9225272694151507</v>
      </c>
      <c r="E113" s="6">
        <v>117.74530889373773</v>
      </c>
      <c r="F113" s="3">
        <v>4.248963595912387</v>
      </c>
      <c r="G113" s="1">
        <f t="shared" si="3"/>
        <v>6.568891851041924</v>
      </c>
      <c r="H113" s="6">
        <v>121.93039934449081</v>
      </c>
      <c r="I113" s="6">
        <v>0.5792594295995415</v>
      </c>
      <c r="J113" s="6">
        <v>2.32754340357609</v>
      </c>
      <c r="K113" s="6">
        <v>1.8625252085184665</v>
      </c>
      <c r="L113" s="1">
        <v>4.1900686120945565</v>
      </c>
      <c r="M113" s="1">
        <v>1.123775164006121</v>
      </c>
      <c r="N113" s="6">
        <v>0.39038425563516865</v>
      </c>
      <c r="O113" s="6">
        <v>0.3123558213490587</v>
      </c>
      <c r="P113" s="6">
        <v>0.4414142456414137</v>
      </c>
      <c r="Q113" s="1">
        <v>-0.020379158619519836</v>
      </c>
      <c r="R113" s="6">
        <v>0.6398843309798113</v>
      </c>
      <c r="S113" s="6">
        <v>0.3325964220048078</v>
      </c>
      <c r="T113" s="6">
        <v>0.29669210764291354</v>
      </c>
    </row>
    <row r="114" spans="1:20" s="1" customFormat="1" ht="12.75">
      <c r="A114" s="5">
        <f t="shared" si="2"/>
        <v>1926.1666666666583</v>
      </c>
      <c r="B114" s="5">
        <v>6.061</v>
      </c>
      <c r="C114" s="18">
        <v>28.950881502890176</v>
      </c>
      <c r="D114" s="6">
        <v>3.8495072789445635</v>
      </c>
      <c r="E114" s="6">
        <v>115.50319872542613</v>
      </c>
      <c r="F114" s="3">
        <v>4.236725491030052</v>
      </c>
      <c r="G114" s="1">
        <f t="shared" si="3"/>
        <v>6.747671179225818</v>
      </c>
      <c r="H114" s="6">
        <v>121.21064367449091</v>
      </c>
      <c r="I114" s="6">
        <v>0.5903482590431968</v>
      </c>
      <c r="J114" s="6">
        <v>2.376243209024639</v>
      </c>
      <c r="K114" s="6">
        <v>1.8895073792423673</v>
      </c>
      <c r="L114" s="1">
        <v>4.265750588267006</v>
      </c>
      <c r="M114" s="1">
        <v>1.1699574636696755</v>
      </c>
      <c r="N114" s="6">
        <v>0.39412593685351716</v>
      </c>
      <c r="O114" s="6">
        <v>0.32817386835772694</v>
      </c>
      <c r="P114" s="6">
        <v>0.46547475624809714</v>
      </c>
      <c r="Q114" s="1">
        <v>-0.017817097789665972</v>
      </c>
      <c r="R114" s="6">
        <v>0.6931378109320798</v>
      </c>
      <c r="S114" s="6">
        <v>0.3329616490357653</v>
      </c>
      <c r="T114" s="6">
        <v>0.3044845917219066</v>
      </c>
    </row>
    <row r="115" spans="1:20" s="1" customFormat="1" ht="12.75">
      <c r="A115" s="5">
        <f t="shared" si="2"/>
        <v>1926.2499999999916</v>
      </c>
      <c r="B115" s="5">
        <v>6.063</v>
      </c>
      <c r="C115" s="18">
        <v>28.863901734104047</v>
      </c>
      <c r="D115" s="6">
        <v>3.771414476206621</v>
      </c>
      <c r="E115" s="6">
        <v>116.89275693971749</v>
      </c>
      <c r="F115" s="3">
        <v>4.198822070806112</v>
      </c>
      <c r="G115" s="1">
        <f t="shared" si="3"/>
        <v>6.689622010308383</v>
      </c>
      <c r="H115" s="6">
        <v>121.30600989709043</v>
      </c>
      <c r="I115" s="6">
        <v>0.5859534204069218</v>
      </c>
      <c r="J115" s="6">
        <v>2.334169572136583</v>
      </c>
      <c r="K115" s="6">
        <v>1.8869039413835327</v>
      </c>
      <c r="L115" s="1">
        <v>4.221073513520116</v>
      </c>
      <c r="M115" s="1">
        <v>1.173506518895135</v>
      </c>
      <c r="N115" s="6">
        <v>0.3902176932461381</v>
      </c>
      <c r="O115" s="6">
        <v>0.35221529522468</v>
      </c>
      <c r="P115" s="6">
        <v>0.44632856738412907</v>
      </c>
      <c r="Q115" s="1">
        <v>-0.01525503695981211</v>
      </c>
      <c r="R115" s="6">
        <v>0.6615382982405166</v>
      </c>
      <c r="S115" s="6">
        <v>0.3408192188577447</v>
      </c>
      <c r="T115" s="6">
        <v>0.29326895961205096</v>
      </c>
    </row>
    <row r="116" spans="1:20" s="1" customFormat="1" ht="12.75">
      <c r="A116" s="5">
        <f t="shared" si="2"/>
        <v>1926.3333333333248</v>
      </c>
      <c r="B116" s="5">
        <v>6.074</v>
      </c>
      <c r="C116" s="18">
        <v>29.10476878612717</v>
      </c>
      <c r="D116" s="6">
        <v>3.5084695449528716</v>
      </c>
      <c r="E116" s="6">
        <v>117.2990206827852</v>
      </c>
      <c r="F116" s="3">
        <v>4.2315446602385505</v>
      </c>
      <c r="G116" s="1">
        <f t="shared" si="3"/>
        <v>6.849757947129065</v>
      </c>
      <c r="H116" s="6">
        <v>121.50364474813615</v>
      </c>
      <c r="I116" s="6">
        <v>0.5871870869606557</v>
      </c>
      <c r="J116" s="6">
        <v>2.429060795317681</v>
      </c>
      <c r="K116" s="6">
        <v>1.9248819310769065</v>
      </c>
      <c r="L116" s="1">
        <v>4.353942726394587</v>
      </c>
      <c r="M116" s="1">
        <v>1.1644576512747078</v>
      </c>
      <c r="N116" s="6">
        <v>0.38861886257296774</v>
      </c>
      <c r="O116" s="6">
        <v>0.36760441975638375</v>
      </c>
      <c r="P116" s="6">
        <v>0.4209273450753147</v>
      </c>
      <c r="Q116" s="1">
        <v>-0.012692976129958247</v>
      </c>
      <c r="R116" s="6">
        <v>0.6642584163389262</v>
      </c>
      <c r="S116" s="6">
        <v>0.340067580107473</v>
      </c>
      <c r="T116" s="6">
        <v>0.26015551394728414</v>
      </c>
    </row>
    <row r="117" spans="1:20" s="1" customFormat="1" ht="12.75">
      <c r="A117" s="5">
        <f t="shared" si="2"/>
        <v>1926.416666666658</v>
      </c>
      <c r="B117" s="5">
        <v>6.085</v>
      </c>
      <c r="C117" s="18">
        <v>29.131531791907516</v>
      </c>
      <c r="D117" s="6">
        <v>3.532279068377584</v>
      </c>
      <c r="E117" s="6">
        <v>117.1172862346469</v>
      </c>
      <c r="F117" s="3">
        <v>4.2164587605708554</v>
      </c>
      <c r="G117" s="1">
        <f t="shared" si="3"/>
        <v>6.80121751866847</v>
      </c>
      <c r="H117" s="6">
        <v>121.29052702563324</v>
      </c>
      <c r="I117" s="6">
        <v>0.5916529062509427</v>
      </c>
      <c r="J117" s="6">
        <v>2.3956465544570777</v>
      </c>
      <c r="K117" s="6">
        <v>1.9281568283191641</v>
      </c>
      <c r="L117" s="1">
        <v>4.323803382776242</v>
      </c>
      <c r="M117" s="1">
        <v>1.170149819670415</v>
      </c>
      <c r="N117" s="6">
        <v>0.39167594206845524</v>
      </c>
      <c r="O117" s="6">
        <v>0.36760571771239176</v>
      </c>
      <c r="P117" s="6">
        <v>0.4209990751896723</v>
      </c>
      <c r="Q117" s="1">
        <v>-0.010130915300104387</v>
      </c>
      <c r="R117" s="6">
        <v>0.6542701045722504</v>
      </c>
      <c r="S117" s="6">
        <v>0.34529000417362204</v>
      </c>
      <c r="T117" s="6">
        <v>0.2839486987750019</v>
      </c>
    </row>
    <row r="118" spans="1:20" s="1" customFormat="1" ht="12.75">
      <c r="A118" s="5">
        <f t="shared" si="2"/>
        <v>1926.4999999999914</v>
      </c>
      <c r="B118" s="5">
        <v>6.107</v>
      </c>
      <c r="C118" s="18">
        <v>29.01778901734104</v>
      </c>
      <c r="D118" s="6">
        <v>3.575518646543987</v>
      </c>
      <c r="E118" s="6">
        <v>115.23450064577474</v>
      </c>
      <c r="F118" s="3">
        <v>4.165026456891757</v>
      </c>
      <c r="G118" s="1">
        <f t="shared" si="3"/>
        <v>6.829807049491724</v>
      </c>
      <c r="H118" s="6">
        <v>120.53817452096649</v>
      </c>
      <c r="I118" s="6">
        <v>0.5907817364722497</v>
      </c>
      <c r="J118" s="6">
        <v>2.429832536128185</v>
      </c>
      <c r="K118" s="6">
        <v>1.9382820922032795</v>
      </c>
      <c r="L118" s="1">
        <v>4.3681146283314645</v>
      </c>
      <c r="M118" s="1">
        <v>1.1672486348616047</v>
      </c>
      <c r="N118" s="6">
        <v>0.38978722810119826</v>
      </c>
      <c r="O118" s="6">
        <v>0.35102009277577384</v>
      </c>
      <c r="P118" s="6">
        <v>0.43577008874454903</v>
      </c>
      <c r="Q118" s="1">
        <v>-0.009328774759916494</v>
      </c>
      <c r="R118" s="6">
        <v>0.6403102304566055</v>
      </c>
      <c r="S118" s="6">
        <v>0.3549673944900301</v>
      </c>
      <c r="T118" s="6">
        <v>0.2916155751202308</v>
      </c>
    </row>
    <row r="119" spans="1:20" s="1" customFormat="1" ht="12.75">
      <c r="A119" s="5">
        <f t="shared" si="2"/>
        <v>1926.5833333333246</v>
      </c>
      <c r="B119" s="5">
        <v>6.105</v>
      </c>
      <c r="C119" s="18">
        <v>29.144913294797693</v>
      </c>
      <c r="D119" s="6">
        <v>3.837629220949817</v>
      </c>
      <c r="E119" s="6">
        <v>114.82429866142138</v>
      </c>
      <c r="F119" s="3">
        <v>4.184276576344565</v>
      </c>
      <c r="G119" s="1">
        <f t="shared" si="3"/>
        <v>6.874649679408477</v>
      </c>
      <c r="H119" s="6">
        <v>120.12683962432217</v>
      </c>
      <c r="I119" s="6">
        <v>0.5833757511953733</v>
      </c>
      <c r="J119" s="6">
        <v>2.447380386978941</v>
      </c>
      <c r="K119" s="6">
        <v>1.9498989685004617</v>
      </c>
      <c r="L119" s="1">
        <v>4.3972793554794025</v>
      </c>
      <c r="M119" s="1">
        <v>1.1709913565446062</v>
      </c>
      <c r="N119" s="6">
        <v>0.3906920305389501</v>
      </c>
      <c r="O119" s="6">
        <v>0.3557566812153154</v>
      </c>
      <c r="P119" s="6">
        <v>0.4348291992997354</v>
      </c>
      <c r="Q119" s="1">
        <v>-0.010286554509394573</v>
      </c>
      <c r="R119" s="6">
        <v>0.6490581896131098</v>
      </c>
      <c r="S119" s="6">
        <v>0.35725867576033155</v>
      </c>
      <c r="T119" s="6">
        <v>0.28331364918434754</v>
      </c>
    </row>
    <row r="120" spans="1:20" s="1" customFormat="1" ht="12.75">
      <c r="A120" s="5">
        <f t="shared" si="2"/>
        <v>1926.6666666666579</v>
      </c>
      <c r="B120" s="5">
        <v>6.091</v>
      </c>
      <c r="C120" s="18">
        <v>29.091387283236994</v>
      </c>
      <c r="D120" s="6">
        <v>4.016508996874491</v>
      </c>
      <c r="E120" s="6">
        <v>114.96202191108759</v>
      </c>
      <c r="F120" s="3">
        <v>4.181619842213679</v>
      </c>
      <c r="G120" s="1">
        <f t="shared" si="3"/>
        <v>6.883945204437372</v>
      </c>
      <c r="H120" s="6">
        <v>120.10123536827484</v>
      </c>
      <c r="I120" s="6">
        <v>0.5798125226028865</v>
      </c>
      <c r="J120" s="6">
        <v>2.4429236832492776</v>
      </c>
      <c r="K120" s="6">
        <v>1.9486515142209688</v>
      </c>
      <c r="L120" s="1">
        <v>4.391575197470246</v>
      </c>
      <c r="M120" s="1">
        <v>1.1986706679997514</v>
      </c>
      <c r="N120" s="6">
        <v>0.3925115524609947</v>
      </c>
      <c r="O120" s="6">
        <v>0.3693146804791508</v>
      </c>
      <c r="P120" s="6">
        <v>0.44808876931847846</v>
      </c>
      <c r="Q120" s="1">
        <v>-0.011244334258872654</v>
      </c>
      <c r="R120" s="6">
        <v>0.6447232253372317</v>
      </c>
      <c r="S120" s="6">
        <v>0.3605900938501459</v>
      </c>
      <c r="T120" s="6">
        <v>0.2914265028228892</v>
      </c>
    </row>
    <row r="121" spans="1:20" s="1" customFormat="1" ht="12.75">
      <c r="A121" s="5">
        <f t="shared" si="2"/>
        <v>1926.7499999999911</v>
      </c>
      <c r="B121" s="5">
        <v>6.081</v>
      </c>
      <c r="C121" s="18">
        <v>28.98433526011561</v>
      </c>
      <c r="D121" s="6">
        <v>4.012097764600534</v>
      </c>
      <c r="E121" s="6">
        <v>114.3363539985582</v>
      </c>
      <c r="F121" s="3">
        <v>4.155333940807596</v>
      </c>
      <c r="G121" s="1">
        <f t="shared" si="3"/>
        <v>6.85653696168271</v>
      </c>
      <c r="H121" s="6">
        <v>119.88494808798863</v>
      </c>
      <c r="I121" s="6">
        <v>0.5713790874763771</v>
      </c>
      <c r="J121" s="6">
        <v>2.450736435674114</v>
      </c>
      <c r="K121" s="6">
        <v>1.956379056791922</v>
      </c>
      <c r="L121" s="1">
        <v>4.407115492466036</v>
      </c>
      <c r="M121" s="1">
        <v>1.161387229822535</v>
      </c>
      <c r="N121" s="6">
        <v>0.3901219787464817</v>
      </c>
      <c r="O121" s="6">
        <v>0.358633574742344</v>
      </c>
      <c r="P121" s="6">
        <v>0.42483379034206</v>
      </c>
      <c r="Q121" s="1">
        <v>-0.012202114008350732</v>
      </c>
      <c r="R121" s="6">
        <v>0.6608664089160252</v>
      </c>
      <c r="S121" s="6">
        <v>0.3513529313692956</v>
      </c>
      <c r="T121" s="6">
        <v>0.29556418836755965</v>
      </c>
    </row>
    <row r="122" spans="1:20" s="1" customFormat="1" ht="12.75">
      <c r="A122" s="5">
        <f t="shared" si="2"/>
        <v>1926.8333333333244</v>
      </c>
      <c r="B122" s="5">
        <v>6.048</v>
      </c>
      <c r="C122" s="18">
        <v>29.011098265895956</v>
      </c>
      <c r="D122" s="6">
        <v>4.026432585861688</v>
      </c>
      <c r="E122" s="6">
        <v>113.83381529279319</v>
      </c>
      <c r="F122" s="3">
        <v>4.184675569944692</v>
      </c>
      <c r="G122" s="1">
        <f t="shared" si="3"/>
        <v>6.827389595094897</v>
      </c>
      <c r="H122" s="6">
        <v>119.39674553212137</v>
      </c>
      <c r="I122" s="6">
        <v>0.566353945374068</v>
      </c>
      <c r="J122" s="6">
        <v>2.377073064366233</v>
      </c>
      <c r="K122" s="6">
        <v>1.9601984168390862</v>
      </c>
      <c r="L122" s="1">
        <v>4.3372714812053195</v>
      </c>
      <c r="M122" s="1">
        <v>1.1754127226640088</v>
      </c>
      <c r="N122" s="6">
        <v>0.3855363616785291</v>
      </c>
      <c r="O122" s="6">
        <v>0.36623200064229045</v>
      </c>
      <c r="P122" s="6">
        <v>0.4368042541010179</v>
      </c>
      <c r="Q122" s="1">
        <v>-0.01315989375782881</v>
      </c>
      <c r="R122" s="6">
        <v>0.6880988007743907</v>
      </c>
      <c r="S122" s="6">
        <v>0.36546621548515107</v>
      </c>
      <c r="T122" s="6">
        <v>0.30521357040804076</v>
      </c>
    </row>
    <row r="123" spans="1:20" s="1" customFormat="1" ht="12.75">
      <c r="A123" s="5">
        <f t="shared" si="2"/>
        <v>1926.9166666666576</v>
      </c>
      <c r="B123" s="5">
        <v>6.039</v>
      </c>
      <c r="C123" s="18">
        <v>28.776921965317918</v>
      </c>
      <c r="D123" s="6">
        <v>4.04045165697519</v>
      </c>
      <c r="E123" s="6">
        <v>113.04137921976611</v>
      </c>
      <c r="F123" s="3">
        <v>4.143835958620244</v>
      </c>
      <c r="G123" s="1">
        <f t="shared" si="3"/>
        <v>6.850620210027153</v>
      </c>
      <c r="H123" s="6">
        <v>118.91928620498012</v>
      </c>
      <c r="I123" s="6">
        <v>0.5496879809779037</v>
      </c>
      <c r="J123" s="6">
        <v>2.4112933230321913</v>
      </c>
      <c r="K123" s="6">
        <v>1.9689555310978832</v>
      </c>
      <c r="L123" s="1">
        <v>4.380248854130075</v>
      </c>
      <c r="M123" s="1">
        <v>1.1707278887565202</v>
      </c>
      <c r="N123" s="6">
        <v>0.38255166796564677</v>
      </c>
      <c r="O123" s="6">
        <v>0.362858833177148</v>
      </c>
      <c r="P123" s="6">
        <v>0.43943506112103237</v>
      </c>
      <c r="Q123" s="1">
        <v>-0.01411767350730689</v>
      </c>
      <c r="R123" s="6">
        <v>0.6732300284414815</v>
      </c>
      <c r="S123" s="6">
        <v>0.3717511061241449</v>
      </c>
      <c r="T123" s="6">
        <v>0.2950256484029722</v>
      </c>
    </row>
    <row r="124" spans="1:20" s="1" customFormat="1" ht="12.75">
      <c r="A124" s="5">
        <f t="shared" si="2"/>
        <v>1926.999999999991</v>
      </c>
      <c r="B124" s="5">
        <v>6.058</v>
      </c>
      <c r="C124" s="18">
        <v>28.997716763005783</v>
      </c>
      <c r="D124" s="6">
        <v>3.9960173666255936</v>
      </c>
      <c r="E124" s="6">
        <v>109.56639022605177</v>
      </c>
      <c r="F124" s="3">
        <v>4.144966691201296</v>
      </c>
      <c r="G124" s="1">
        <f t="shared" si="3"/>
        <v>6.862077815119573</v>
      </c>
      <c r="H124" s="6">
        <v>117.5844919320327</v>
      </c>
      <c r="I124" s="6">
        <v>0.5702871460174531</v>
      </c>
      <c r="J124" s="6">
        <v>2.4113851634967447</v>
      </c>
      <c r="K124" s="6">
        <v>1.9489395771775577</v>
      </c>
      <c r="L124" s="1">
        <v>4.360324740674303</v>
      </c>
      <c r="M124" s="1">
        <v>1.1556883370885522</v>
      </c>
      <c r="N124" s="6">
        <v>0.3746800743284713</v>
      </c>
      <c r="O124" s="6">
        <v>0.36121354957628643</v>
      </c>
      <c r="P124" s="6">
        <v>0.4348701664405793</v>
      </c>
      <c r="Q124" s="1">
        <v>-0.01507545325678497</v>
      </c>
      <c r="R124" s="6">
        <v>0.697187607009898</v>
      </c>
      <c r="S124" s="6">
        <v>0.3664243028014453</v>
      </c>
      <c r="T124" s="6">
        <v>0.28783431847207736</v>
      </c>
    </row>
    <row r="125" spans="1:20" s="1" customFormat="1" ht="12.75">
      <c r="A125" s="5">
        <f t="shared" si="2"/>
        <v>1927.0833333333242</v>
      </c>
      <c r="B125" s="5">
        <v>6.068</v>
      </c>
      <c r="C125" s="18">
        <v>29.298800578034683</v>
      </c>
      <c r="D125" s="6">
        <v>3.9125043598450375</v>
      </c>
      <c r="E125" s="6">
        <v>111.41093580939554</v>
      </c>
      <c r="F125" s="3">
        <v>4.1603455222305845</v>
      </c>
      <c r="G125" s="1">
        <f t="shared" si="3"/>
        <v>6.849562351823011</v>
      </c>
      <c r="H125" s="6">
        <v>118.0132377052438</v>
      </c>
      <c r="I125" s="6">
        <v>0.5698452079192547</v>
      </c>
      <c r="J125" s="6">
        <v>2.392447733796364</v>
      </c>
      <c r="K125" s="6">
        <v>1.9472020541515416</v>
      </c>
      <c r="L125" s="1">
        <v>4.339649787947906</v>
      </c>
      <c r="M125" s="1">
        <v>1.1501129440857796</v>
      </c>
      <c r="N125" s="6">
        <v>0.3672127484166488</v>
      </c>
      <c r="O125" s="6">
        <v>0.36809096358304544</v>
      </c>
      <c r="P125" s="6">
        <v>0.43084246509234836</v>
      </c>
      <c r="Q125" s="1">
        <v>-0.01603323300626305</v>
      </c>
      <c r="R125" s="6">
        <v>0.6881250172687015</v>
      </c>
      <c r="S125" s="6">
        <v>0.36871575453701444</v>
      </c>
      <c r="T125" s="6">
        <v>0.2668863599356444</v>
      </c>
    </row>
    <row r="126" spans="1:20" s="1" customFormat="1" ht="12.75">
      <c r="A126" s="5">
        <f t="shared" si="2"/>
        <v>1927.1666666666574</v>
      </c>
      <c r="B126" s="5">
        <v>6.098</v>
      </c>
      <c r="C126" s="18">
        <v>29.43261560693642</v>
      </c>
      <c r="D126" s="6">
        <v>3.906597423951407</v>
      </c>
      <c r="E126" s="6">
        <v>110.42587627485301</v>
      </c>
      <c r="F126" s="3">
        <v>4.1669793514243745</v>
      </c>
      <c r="G126" s="1">
        <f t="shared" si="3"/>
        <v>6.746721581273013</v>
      </c>
      <c r="H126" s="6">
        <v>117.65413172037508</v>
      </c>
      <c r="I126" s="6">
        <v>0.562016476275788</v>
      </c>
      <c r="J126" s="6">
        <v>2.3159810010513198</v>
      </c>
      <c r="K126" s="6">
        <v>1.9430182801691898</v>
      </c>
      <c r="L126" s="1">
        <v>4.258999281220509</v>
      </c>
      <c r="M126" s="1">
        <v>1.1442631745071998</v>
      </c>
      <c r="N126" s="6">
        <v>0.3669497176994318</v>
      </c>
      <c r="O126" s="6">
        <v>0.37972034583616127</v>
      </c>
      <c r="P126" s="6">
        <v>0.4145841237273478</v>
      </c>
      <c r="Q126" s="1">
        <v>-0.01699101275574113</v>
      </c>
      <c r="R126" s="6">
        <v>0.6970860034564137</v>
      </c>
      <c r="S126" s="6">
        <v>0.3719476537677269</v>
      </c>
      <c r="T126" s="6">
        <v>0.28759100795462444</v>
      </c>
    </row>
    <row r="127" spans="1:20" s="1" customFormat="1" ht="12.75">
      <c r="A127" s="5">
        <f t="shared" si="2"/>
        <v>1927.2499999999907</v>
      </c>
      <c r="B127" s="5">
        <v>6.122</v>
      </c>
      <c r="C127" s="18">
        <v>29.44599710982659</v>
      </c>
      <c r="D127" s="6">
        <v>3.9619305458991434</v>
      </c>
      <c r="E127" s="6">
        <v>110.17748327551955</v>
      </c>
      <c r="F127" s="3">
        <v>4.13345034348789</v>
      </c>
      <c r="G127" s="1">
        <f t="shared" si="3"/>
        <v>6.851003072555901</v>
      </c>
      <c r="H127" s="6">
        <v>117.44478544705717</v>
      </c>
      <c r="I127" s="6">
        <v>0.5576951515366961</v>
      </c>
      <c r="J127" s="6">
        <v>2.458384617278103</v>
      </c>
      <c r="K127" s="6">
        <v>1.9437575771938966</v>
      </c>
      <c r="L127" s="1">
        <v>4.402142194472</v>
      </c>
      <c r="M127" s="1">
        <v>1.1228676096558838</v>
      </c>
      <c r="N127" s="6">
        <v>0.35774657355294687</v>
      </c>
      <c r="O127" s="6">
        <v>0.3655086158503128</v>
      </c>
      <c r="P127" s="6">
        <v>0.4175612127578435</v>
      </c>
      <c r="Q127" s="1">
        <v>-0.01794879250521921</v>
      </c>
      <c r="R127" s="6">
        <v>0.6872275705101268</v>
      </c>
      <c r="S127" s="6">
        <v>0.37859807063874956</v>
      </c>
      <c r="T127" s="6">
        <v>0.29752752425755535</v>
      </c>
    </row>
    <row r="128" spans="1:20" s="1" customFormat="1" ht="12.75">
      <c r="A128" s="5">
        <f t="shared" si="2"/>
        <v>1927.333333333324</v>
      </c>
      <c r="B128" s="5">
        <v>6.125</v>
      </c>
      <c r="C128" s="18">
        <v>29.85413294797688</v>
      </c>
      <c r="D128" s="6">
        <v>4.065256116513699</v>
      </c>
      <c r="E128" s="6">
        <v>109.83602342380432</v>
      </c>
      <c r="F128" s="3">
        <v>4.202092385962884</v>
      </c>
      <c r="G128" s="1">
        <f t="shared" si="3"/>
        <v>6.768757151763552</v>
      </c>
      <c r="H128" s="6">
        <v>117.18177582942548</v>
      </c>
      <c r="I128" s="6">
        <v>0.566197721903342</v>
      </c>
      <c r="J128" s="6">
        <v>2.4230552660527658</v>
      </c>
      <c r="K128" s="6">
        <v>1.9396776519275873</v>
      </c>
      <c r="L128" s="1">
        <v>4.362732917980353</v>
      </c>
      <c r="M128" s="1">
        <v>1.0587174658501253</v>
      </c>
      <c r="N128" s="6">
        <v>0.3543273369077673</v>
      </c>
      <c r="O128" s="6">
        <v>0.33771809161331906</v>
      </c>
      <c r="P128" s="6">
        <v>0.385578609583736</v>
      </c>
      <c r="Q128" s="1">
        <v>-0.018906572254697288</v>
      </c>
      <c r="R128" s="6">
        <v>0.6933263933250835</v>
      </c>
      <c r="S128" s="6">
        <v>0.3778284136189153</v>
      </c>
      <c r="T128" s="6">
        <v>0.29004576091426637</v>
      </c>
    </row>
    <row r="129" spans="1:20" s="1" customFormat="1" ht="12.75">
      <c r="A129" s="5">
        <f t="shared" si="2"/>
        <v>1927.4166666666572</v>
      </c>
      <c r="B129" s="5">
        <v>6.126</v>
      </c>
      <c r="C129" s="18">
        <v>29.6935549132948</v>
      </c>
      <c r="D129" s="6">
        <v>4.07060804570946</v>
      </c>
      <c r="E129" s="6">
        <v>109.59913147140517</v>
      </c>
      <c r="F129" s="3">
        <v>4.142313124110395</v>
      </c>
      <c r="G129" s="1">
        <f t="shared" si="3"/>
        <v>6.7780703580455075</v>
      </c>
      <c r="H129" s="6">
        <v>117.06256636021416</v>
      </c>
      <c r="I129" s="6">
        <v>0.5504240074863127</v>
      </c>
      <c r="J129" s="6">
        <v>2.430988431934074</v>
      </c>
      <c r="K129" s="6">
        <v>1.942736318548216</v>
      </c>
      <c r="L129" s="1">
        <v>4.37372475048229</v>
      </c>
      <c r="M129" s="1">
        <v>1.0998559655425157</v>
      </c>
      <c r="N129" s="6">
        <v>0.35551265056018033</v>
      </c>
      <c r="O129" s="6">
        <v>0.36376374720422777</v>
      </c>
      <c r="P129" s="6">
        <v>0.4004439197822832</v>
      </c>
      <c r="Q129" s="1">
        <v>-0.019864352004175367</v>
      </c>
      <c r="R129" s="6">
        <v>0.6886131949304891</v>
      </c>
      <c r="S129" s="6">
        <v>0.3775104670192267</v>
      </c>
      <c r="T129" s="6">
        <v>0.3120580274153277</v>
      </c>
    </row>
    <row r="130" spans="1:20" s="1" customFormat="1" ht="12.75">
      <c r="A130" s="5">
        <f t="shared" si="2"/>
        <v>1927.4999999999905</v>
      </c>
      <c r="B130" s="5">
        <v>6.113</v>
      </c>
      <c r="C130" s="18">
        <v>29.787225433526014</v>
      </c>
      <c r="D130" s="6">
        <v>4.101012587378982</v>
      </c>
      <c r="E130" s="6">
        <v>109.11239051812973</v>
      </c>
      <c r="F130" s="3">
        <v>4.156593550456024</v>
      </c>
      <c r="G130" s="1">
        <f t="shared" si="3"/>
        <v>6.8327636005581995</v>
      </c>
      <c r="H130" s="6">
        <v>116.97557772032641</v>
      </c>
      <c r="I130" s="6">
        <v>0.5448394839421401</v>
      </c>
      <c r="J130" s="6">
        <v>2.4720956835935697</v>
      </c>
      <c r="K130" s="6">
        <v>1.9414840417349628</v>
      </c>
      <c r="L130" s="1">
        <v>4.413579725328533</v>
      </c>
      <c r="M130" s="1">
        <v>1.0999633468732726</v>
      </c>
      <c r="N130" s="6">
        <v>0.35108542730507153</v>
      </c>
      <c r="O130" s="6">
        <v>0.3602263931635385</v>
      </c>
      <c r="P130" s="6">
        <v>0.4128689873702159</v>
      </c>
      <c r="Q130" s="1">
        <v>-0.024217460965553234</v>
      </c>
      <c r="R130" s="6">
        <v>0.6949680438050149</v>
      </c>
      <c r="S130" s="6">
        <v>0.3746713772997303</v>
      </c>
      <c r="T130" s="6">
        <v>0.2952583766904916</v>
      </c>
    </row>
    <row r="131" spans="1:20" s="1" customFormat="1" ht="12.75">
      <c r="A131" s="5">
        <f t="shared" si="2"/>
        <v>1927.5833333333237</v>
      </c>
      <c r="B131" s="5">
        <v>6.118</v>
      </c>
      <c r="C131" s="18">
        <v>29.921040462427747</v>
      </c>
      <c r="D131" s="6">
        <v>3.5385265515830158</v>
      </c>
      <c r="E131" s="6">
        <v>110.00338554874646</v>
      </c>
      <c r="F131" s="3">
        <v>4.176832608371527</v>
      </c>
      <c r="G131" s="1">
        <f t="shared" si="3"/>
        <v>6.862631648913411</v>
      </c>
      <c r="H131" s="6">
        <v>117.14602288666984</v>
      </c>
      <c r="I131" s="6">
        <v>0.5496938414939001</v>
      </c>
      <c r="J131" s="6">
        <v>2.4442221344009467</v>
      </c>
      <c r="K131" s="6">
        <v>1.964333928019584</v>
      </c>
      <c r="L131" s="1">
        <v>4.408556062420531</v>
      </c>
      <c r="M131" s="1">
        <v>1.1071033401990753</v>
      </c>
      <c r="N131" s="6">
        <v>0.35150925985887893</v>
      </c>
      <c r="O131" s="6">
        <v>0.3691096411890135</v>
      </c>
      <c r="P131" s="6">
        <v>0.4184503382900138</v>
      </c>
      <c r="Q131" s="1">
        <v>-0.0319658991388309</v>
      </c>
      <c r="R131" s="6">
        <v>0.7323712426359779</v>
      </c>
      <c r="S131" s="6">
        <v>0.38039865160483927</v>
      </c>
      <c r="T131" s="6">
        <v>0.31549148944091154</v>
      </c>
    </row>
    <row r="132" spans="1:20" s="1" customFormat="1" ht="12.75">
      <c r="A132" s="5">
        <f t="shared" si="2"/>
        <v>1927.666666666657</v>
      </c>
      <c r="B132" s="5">
        <v>6.123</v>
      </c>
      <c r="C132" s="18">
        <v>29.87420520231214</v>
      </c>
      <c r="D132" s="6">
        <v>3.4631656031516496</v>
      </c>
      <c r="E132" s="6">
        <v>110.53276241873567</v>
      </c>
      <c r="F132" s="3">
        <v>4.148519791858959</v>
      </c>
      <c r="G132" s="1">
        <f t="shared" si="3"/>
        <v>6.797205409539273</v>
      </c>
      <c r="H132" s="6">
        <v>117.40438279540732</v>
      </c>
      <c r="I132" s="6">
        <v>0.5505815702422711</v>
      </c>
      <c r="J132" s="6">
        <v>2.4225946195925228</v>
      </c>
      <c r="K132" s="6">
        <v>1.951478959644612</v>
      </c>
      <c r="L132" s="1">
        <v>4.374073579237135</v>
      </c>
      <c r="M132" s="1">
        <v>1.0685251499510724</v>
      </c>
      <c r="N132" s="6">
        <v>0.3471644573071908</v>
      </c>
      <c r="O132" s="6">
        <v>0.376830187432384</v>
      </c>
      <c r="P132" s="6">
        <v>0.384244842523606</v>
      </c>
      <c r="Q132" s="1">
        <v>-0.03971433731210856</v>
      </c>
      <c r="R132" s="6">
        <v>0.7276193548143401</v>
      </c>
      <c r="S132" s="6">
        <v>0.37866788167903803</v>
      </c>
      <c r="T132" s="6">
        <v>0.3022621263845846</v>
      </c>
    </row>
    <row r="133" spans="1:20" s="1" customFormat="1" ht="12.75">
      <c r="A133" s="5">
        <f t="shared" si="2"/>
        <v>1927.7499999999902</v>
      </c>
      <c r="B133" s="5">
        <v>6.114</v>
      </c>
      <c r="C133" s="18">
        <v>29.9946387283237</v>
      </c>
      <c r="D133" s="6">
        <v>3.455315500884778</v>
      </c>
      <c r="E133" s="6">
        <v>111.42999637389042</v>
      </c>
      <c r="F133" s="3">
        <v>4.172003185926323</v>
      </c>
      <c r="G133" s="1">
        <f t="shared" si="3"/>
        <v>6.860467862202076</v>
      </c>
      <c r="H133" s="6">
        <v>117.58487011910441</v>
      </c>
      <c r="I133" s="6">
        <v>0.551048073876696</v>
      </c>
      <c r="J133" s="6">
        <v>2.479660341320688</v>
      </c>
      <c r="K133" s="6">
        <v>1.96523969841985</v>
      </c>
      <c r="L133" s="1">
        <v>4.4449000397405385</v>
      </c>
      <c r="M133" s="1">
        <v>1.0489761177965666</v>
      </c>
      <c r="N133" s="6">
        <v>0.34437595438762975</v>
      </c>
      <c r="O133" s="6">
        <v>0.36464998564772566</v>
      </c>
      <c r="P133" s="6">
        <v>0.38741295324659764</v>
      </c>
      <c r="Q133" s="1">
        <v>-0.04746277548538622</v>
      </c>
      <c r="R133" s="6">
        <v>0.7273420725615269</v>
      </c>
      <c r="S133" s="6">
        <v>0.38057283530537456</v>
      </c>
      <c r="T133" s="6">
        <v>0.29237127707862715</v>
      </c>
    </row>
    <row r="134" spans="1:20" s="1" customFormat="1" ht="12.75">
      <c r="A134" s="5">
        <f aca="true" t="shared" si="4" ref="A134:A197">+A133+1/12</f>
        <v>1927.8333333333235</v>
      </c>
      <c r="B134" s="5">
        <v>6.125</v>
      </c>
      <c r="C134" s="18">
        <v>30.509826589595377</v>
      </c>
      <c r="D134" s="6">
        <v>3.4724970286298897</v>
      </c>
      <c r="E134" s="6">
        <v>111.2148909530122</v>
      </c>
      <c r="F134" s="3">
        <v>4.238068104295543</v>
      </c>
      <c r="G134" s="1">
        <f t="shared" si="3"/>
        <v>6.865077472439351</v>
      </c>
      <c r="H134" s="6">
        <v>117.70840491352016</v>
      </c>
      <c r="I134" s="6">
        <v>0.5543467603547323</v>
      </c>
      <c r="J134" s="6">
        <v>2.467850036576267</v>
      </c>
      <c r="K134" s="6">
        <v>1.977066349497348</v>
      </c>
      <c r="L134" s="1">
        <v>4.444916386073615</v>
      </c>
      <c r="M134" s="1">
        <v>1.0753558316547513</v>
      </c>
      <c r="N134" s="6">
        <v>0.3444919692677544</v>
      </c>
      <c r="O134" s="6">
        <v>0.3670532522083694</v>
      </c>
      <c r="P134" s="6">
        <v>0.4190218238372915</v>
      </c>
      <c r="Q134" s="1">
        <v>-0.05521121365866388</v>
      </c>
      <c r="R134" s="6">
        <v>0.7098837024964753</v>
      </c>
      <c r="S134" s="6">
        <v>0.3798058595963649</v>
      </c>
      <c r="T134" s="6">
        <v>0.29923106773658703</v>
      </c>
    </row>
    <row r="135" spans="1:20" s="1" customFormat="1" ht="12.75">
      <c r="A135" s="5">
        <f t="shared" si="4"/>
        <v>1927.9166666666567</v>
      </c>
      <c r="B135" s="5">
        <v>6.113</v>
      </c>
      <c r="C135" s="18">
        <v>30.08161849710983</v>
      </c>
      <c r="D135" s="6">
        <v>3.5176488187743424</v>
      </c>
      <c r="E135" s="6">
        <v>111.12779787238945</v>
      </c>
      <c r="F135" s="3">
        <v>4.142271567258557</v>
      </c>
      <c r="G135" s="1">
        <f t="shared" si="3"/>
        <v>6.911669511315632</v>
      </c>
      <c r="H135" s="6">
        <v>117.74961194659396</v>
      </c>
      <c r="I135" s="6">
        <v>0.5630185816651001</v>
      </c>
      <c r="J135" s="6">
        <v>2.5270336532731457</v>
      </c>
      <c r="K135" s="6">
        <v>1.9885966496965737</v>
      </c>
      <c r="L135" s="1">
        <v>4.515630302969719</v>
      </c>
      <c r="M135" s="1">
        <v>1.0392635088301867</v>
      </c>
      <c r="N135" s="6">
        <v>0.34151681318263005</v>
      </c>
      <c r="O135" s="6">
        <v>0.3421336563366084</v>
      </c>
      <c r="P135" s="6">
        <v>0.4185726911428897</v>
      </c>
      <c r="Q135" s="1">
        <v>-0.06295965183194153</v>
      </c>
      <c r="R135" s="6">
        <v>0.710834018934355</v>
      </c>
      <c r="S135" s="6">
        <v>0.37312220518546724</v>
      </c>
      <c r="T135" s="6">
        <v>0.29019910626919626</v>
      </c>
    </row>
    <row r="136" spans="1:20" s="1" customFormat="1" ht="12.75">
      <c r="A136" s="5">
        <f t="shared" si="4"/>
        <v>1927.99999999999</v>
      </c>
      <c r="B136" s="5">
        <v>6.112</v>
      </c>
      <c r="C136" s="18">
        <v>30.54328034682081</v>
      </c>
      <c r="D136" s="6">
        <v>3.4940130111595837</v>
      </c>
      <c r="E136" s="6">
        <v>111.2107242396003</v>
      </c>
      <c r="F136" s="3">
        <v>4.206684500281804</v>
      </c>
      <c r="G136" s="1">
        <f t="shared" si="3"/>
        <v>6.924165376648396</v>
      </c>
      <c r="H136" s="6">
        <v>117.95777910787916</v>
      </c>
      <c r="I136" s="6">
        <v>0.5624489080818359</v>
      </c>
      <c r="J136" s="6">
        <v>2.4997919014430026</v>
      </c>
      <c r="K136" s="6">
        <v>1.9951500715713246</v>
      </c>
      <c r="L136" s="1">
        <v>4.494941973014328</v>
      </c>
      <c r="M136" s="1">
        <v>1.0279167264305857</v>
      </c>
      <c r="N136" s="6">
        <v>0.3470804377450235</v>
      </c>
      <c r="O136" s="6">
        <v>0.3772416188906573</v>
      </c>
      <c r="P136" s="6">
        <v>0.37430275980012423</v>
      </c>
      <c r="Q136" s="1">
        <v>-0.0707080900052192</v>
      </c>
      <c r="R136" s="6">
        <v>0.7514042085447921</v>
      </c>
      <c r="S136" s="6">
        <v>0.37663531760277996</v>
      </c>
      <c r="T136" s="6">
        <v>0.289181757025925</v>
      </c>
    </row>
    <row r="137" spans="1:20" s="1" customFormat="1" ht="12.75">
      <c r="A137" s="5">
        <f t="shared" si="4"/>
        <v>1928.0833333333233</v>
      </c>
      <c r="B137" s="5">
        <v>6.094</v>
      </c>
      <c r="C137" s="18">
        <v>30.66371387283237</v>
      </c>
      <c r="D137" s="6">
        <v>3.89441046904131</v>
      </c>
      <c r="E137" s="6">
        <v>111.14184530740911</v>
      </c>
      <c r="F137" s="3">
        <v>4.231055182685612</v>
      </c>
      <c r="G137" s="1">
        <f t="shared" si="3"/>
        <v>6.892524743735804</v>
      </c>
      <c r="H137" s="6">
        <v>118.15301464732343</v>
      </c>
      <c r="I137" s="6">
        <v>0.5660650096898839</v>
      </c>
      <c r="J137" s="6">
        <v>2.491165700564644</v>
      </c>
      <c r="K137" s="6">
        <v>2.001891876557524</v>
      </c>
      <c r="L137" s="1">
        <v>4.493057577122168</v>
      </c>
      <c r="M137" s="1">
        <v>1.0379952464430033</v>
      </c>
      <c r="N137" s="6">
        <v>0.353297496817199</v>
      </c>
      <c r="O137" s="6">
        <v>0.37387965587148747</v>
      </c>
      <c r="P137" s="6">
        <v>0.38927462193281365</v>
      </c>
      <c r="Q137" s="1">
        <v>-0.07845652817849687</v>
      </c>
      <c r="R137" s="6">
        <v>0.7210195329342758</v>
      </c>
      <c r="S137" s="6">
        <v>0.3779086365392735</v>
      </c>
      <c r="T137" s="6">
        <v>0.30352125899280075</v>
      </c>
    </row>
    <row r="138" spans="1:20" s="1" customFormat="1" ht="12.75">
      <c r="A138" s="5">
        <f t="shared" si="4"/>
        <v>1928.1666666666565</v>
      </c>
      <c r="B138" s="5">
        <v>6.087</v>
      </c>
      <c r="C138" s="18">
        <v>30.844364161849715</v>
      </c>
      <c r="D138" s="6">
        <v>3.9518955549630785</v>
      </c>
      <c r="E138" s="6">
        <v>110.6894600204011</v>
      </c>
      <c r="F138" s="3">
        <v>4.237860163605064</v>
      </c>
      <c r="G138" s="1">
        <f t="shared" si="3"/>
        <v>6.880073314273722</v>
      </c>
      <c r="H138" s="6">
        <v>118.12002267321967</v>
      </c>
      <c r="I138" s="6">
        <v>0.5701762523834176</v>
      </c>
      <c r="J138" s="6">
        <v>2.4847915299269867</v>
      </c>
      <c r="K138" s="6">
        <v>2.0035435129634167</v>
      </c>
      <c r="L138" s="1">
        <v>4.488335042890403</v>
      </c>
      <c r="M138" s="1">
        <v>1.0523268258513792</v>
      </c>
      <c r="N138" s="6">
        <v>0.3600271953303282</v>
      </c>
      <c r="O138" s="6">
        <v>0.37402498386331856</v>
      </c>
      <c r="P138" s="6">
        <v>0.404479613009507</v>
      </c>
      <c r="Q138" s="1">
        <v>-0.08620496635177453</v>
      </c>
      <c r="R138" s="6">
        <v>0.6901657227808266</v>
      </c>
      <c r="S138" s="6">
        <v>0.3814607886182068</v>
      </c>
      <c r="T138" s="6">
        <v>0.3023913182505123</v>
      </c>
    </row>
    <row r="139" spans="1:20" s="1" customFormat="1" ht="12.75">
      <c r="A139" s="5">
        <f t="shared" si="4"/>
        <v>1928.2499999999898</v>
      </c>
      <c r="B139" s="5">
        <v>6.128</v>
      </c>
      <c r="C139" s="18">
        <v>31.145447976878614</v>
      </c>
      <c r="D139" s="6">
        <v>3.998261590385629</v>
      </c>
      <c r="E139" s="6">
        <v>112.71007276628121</v>
      </c>
      <c r="F139" s="3">
        <v>4.2666540386763225</v>
      </c>
      <c r="G139" s="1">
        <f t="shared" si="3"/>
        <v>6.861895490115961</v>
      </c>
      <c r="H139" s="6">
        <v>118.84391276158452</v>
      </c>
      <c r="I139" s="6">
        <v>0.5758647580545205</v>
      </c>
      <c r="J139" s="6">
        <v>2.48916475971604</v>
      </c>
      <c r="K139" s="6">
        <v>2.002223609755131</v>
      </c>
      <c r="L139" s="1">
        <v>4.491388369471171</v>
      </c>
      <c r="M139" s="1">
        <v>1.000675417373718</v>
      </c>
      <c r="N139" s="6">
        <v>0.36079314353546144</v>
      </c>
      <c r="O139" s="6">
        <v>0.36600649830777016</v>
      </c>
      <c r="P139" s="6">
        <v>0.3678291800555387</v>
      </c>
      <c r="Q139" s="1">
        <v>-0.09395340452505219</v>
      </c>
      <c r="R139" s="6">
        <v>0.7094917560590319</v>
      </c>
      <c r="S139" s="6">
        <v>0.37126295437324025</v>
      </c>
      <c r="T139" s="6">
        <v>0.2867877652157219</v>
      </c>
    </row>
    <row r="140" spans="1:20" s="1" customFormat="1" ht="12.75">
      <c r="A140" s="5">
        <f t="shared" si="4"/>
        <v>1928.333333333323</v>
      </c>
      <c r="B140" s="5">
        <v>6.119</v>
      </c>
      <c r="C140" s="18">
        <v>31.09192196531792</v>
      </c>
      <c r="D140" s="6">
        <v>4.338434338102067</v>
      </c>
      <c r="E140" s="6">
        <v>113.8223199179195</v>
      </c>
      <c r="F140" s="3">
        <v>4.241419935213173</v>
      </c>
      <c r="G140" s="1">
        <f t="shared" si="3"/>
        <v>6.966803148574083</v>
      </c>
      <c r="H140" s="6">
        <v>119.55783542792054</v>
      </c>
      <c r="I140" s="6">
        <v>0.5840334581262823</v>
      </c>
      <c r="J140" s="6">
        <v>2.5141087071938704</v>
      </c>
      <c r="K140" s="6">
        <v>2.0262647907184235</v>
      </c>
      <c r="L140" s="1">
        <v>4.540373497912293</v>
      </c>
      <c r="M140" s="1">
        <v>1.0449228800352601</v>
      </c>
      <c r="N140" s="6">
        <v>0.37382148416720795</v>
      </c>
      <c r="O140" s="6">
        <v>0.3846468414594959</v>
      </c>
      <c r="P140" s="6">
        <v>0.3881563971068862</v>
      </c>
      <c r="Q140" s="1">
        <v>-0.10170184269832984</v>
      </c>
      <c r="R140" s="6">
        <v>0.7101785103007261</v>
      </c>
      <c r="S140" s="6">
        <v>0.38892086200145004</v>
      </c>
      <c r="T140" s="6">
        <v>0.30162605980192897</v>
      </c>
    </row>
    <row r="141" spans="1:20" s="1" customFormat="1" ht="12.75">
      <c r="A141" s="5">
        <f t="shared" si="4"/>
        <v>1928.4166666666563</v>
      </c>
      <c r="B141" s="5">
        <v>6.091</v>
      </c>
      <c r="C141" s="18">
        <v>30.683786127167632</v>
      </c>
      <c r="D141" s="6">
        <v>4.609537623275291</v>
      </c>
      <c r="E141" s="6">
        <v>112.88308344369689</v>
      </c>
      <c r="F141" s="3">
        <v>4.160463029324369</v>
      </c>
      <c r="G141" s="1">
        <f t="shared" si="3"/>
        <v>6.923920864013377</v>
      </c>
      <c r="H141" s="6">
        <v>119.18161904007978</v>
      </c>
      <c r="I141" s="6">
        <v>0.5776029379303858</v>
      </c>
      <c r="J141" s="6">
        <v>2.504919073038516</v>
      </c>
      <c r="K141" s="6">
        <v>2.014332309250698</v>
      </c>
      <c r="L141" s="1">
        <v>4.519251382289214</v>
      </c>
      <c r="M141" s="1">
        <v>1.0085246417180525</v>
      </c>
      <c r="N141" s="6">
        <v>0.3730439524175889</v>
      </c>
      <c r="O141" s="6">
        <v>0.3665969817122391</v>
      </c>
      <c r="P141" s="6">
        <v>0.3783339884598321</v>
      </c>
      <c r="Q141" s="1">
        <v>-0.1094502808716075</v>
      </c>
      <c r="R141" s="6">
        <v>0.7254649518478445</v>
      </c>
      <c r="S141" s="6">
        <v>0.38773955464030707</v>
      </c>
      <c r="T141" s="6">
        <v>0.29466260441242553</v>
      </c>
    </row>
    <row r="142" spans="1:20" s="1" customFormat="1" ht="12.75">
      <c r="A142" s="5">
        <f t="shared" si="4"/>
        <v>1928.4999999999895</v>
      </c>
      <c r="B142" s="5">
        <v>6.045</v>
      </c>
      <c r="C142" s="18">
        <v>30.757384393063585</v>
      </c>
      <c r="D142" s="6">
        <v>4.948868296000028</v>
      </c>
      <c r="E142" s="6">
        <v>112.9891661348567</v>
      </c>
      <c r="F142" s="3">
        <v>4.226946976992669</v>
      </c>
      <c r="G142" s="1">
        <f t="shared" si="3"/>
        <v>6.981947595068605</v>
      </c>
      <c r="H142" s="6">
        <v>119.31302534368477</v>
      </c>
      <c r="I142" s="6">
        <v>0.5820041382710138</v>
      </c>
      <c r="J142" s="6">
        <v>2.532297721512628</v>
      </c>
      <c r="K142" s="6">
        <v>2.040802672262938</v>
      </c>
      <c r="L142" s="1">
        <v>4.573100393775566</v>
      </c>
      <c r="M142" s="1">
        <v>1.0204442701214094</v>
      </c>
      <c r="N142" s="6">
        <v>0.38117276151581986</v>
      </c>
      <c r="O142" s="6">
        <v>0.34939630219265405</v>
      </c>
      <c r="P142" s="6">
        <v>0.39118618553958806</v>
      </c>
      <c r="Q142" s="1">
        <v>-0.10131097912665275</v>
      </c>
      <c r="R142" s="6">
        <v>0.7214429987233607</v>
      </c>
      <c r="S142" s="6">
        <v>0.3863855451713879</v>
      </c>
      <c r="T142" s="6">
        <v>0.3014297509941326</v>
      </c>
    </row>
    <row r="143" spans="1:20" s="1" customFormat="1" ht="12.75">
      <c r="A143" s="5">
        <f t="shared" si="4"/>
        <v>1928.5833333333228</v>
      </c>
      <c r="B143" s="5">
        <v>6.011</v>
      </c>
      <c r="C143" s="18">
        <v>30.657023121387287</v>
      </c>
      <c r="D143" s="6">
        <v>4.968375477373095</v>
      </c>
      <c r="E143" s="6">
        <v>112.51697583672694</v>
      </c>
      <c r="F143" s="3">
        <v>4.22368964264288</v>
      </c>
      <c r="G143" s="1">
        <f t="shared" si="3"/>
        <v>6.940356265678607</v>
      </c>
      <c r="H143" s="6">
        <v>119.34788697249837</v>
      </c>
      <c r="I143" s="6">
        <v>0.5835467758847901</v>
      </c>
      <c r="J143" s="6">
        <v>2.517430012874355</v>
      </c>
      <c r="K143" s="6">
        <v>2.030755375201261</v>
      </c>
      <c r="L143" s="1">
        <v>4.548185388075616</v>
      </c>
      <c r="M143" s="1">
        <v>0.996290534151292</v>
      </c>
      <c r="N143" s="6">
        <v>0.38484250116897206</v>
      </c>
      <c r="O143" s="6">
        <v>0.350562287317941</v>
      </c>
      <c r="P143" s="6">
        <v>0.33816968312784446</v>
      </c>
      <c r="Q143" s="1">
        <v>-0.07728393746346555</v>
      </c>
      <c r="R143" s="6">
        <v>0.7358998497230681</v>
      </c>
      <c r="S143" s="6">
        <v>0.38514574280955305</v>
      </c>
      <c r="T143" s="6">
        <v>0.308712024965712</v>
      </c>
    </row>
    <row r="144" spans="1:20" s="1" customFormat="1" ht="12.75">
      <c r="A144" s="5">
        <f t="shared" si="4"/>
        <v>1928.666666666656</v>
      </c>
      <c r="B144" s="5">
        <v>6.034</v>
      </c>
      <c r="C144" s="18">
        <v>30.76407514450867</v>
      </c>
      <c r="D144" s="6">
        <v>4.934531716286341</v>
      </c>
      <c r="E144" s="6">
        <v>112.91234089220518</v>
      </c>
      <c r="F144" s="3">
        <v>4.245412562992899</v>
      </c>
      <c r="G144" s="1">
        <f t="shared" si="3"/>
        <v>7.066951078578398</v>
      </c>
      <c r="H144" s="6">
        <v>119.56803009917702</v>
      </c>
      <c r="I144" s="6">
        <v>0.5834777393005575</v>
      </c>
      <c r="J144" s="6">
        <v>2.5640673696331664</v>
      </c>
      <c r="K144" s="6">
        <v>2.0511620405430064</v>
      </c>
      <c r="L144" s="1">
        <v>4.615229410176173</v>
      </c>
      <c r="M144" s="1">
        <v>1.0588493060210653</v>
      </c>
      <c r="N144" s="6">
        <v>0.3920928613460531</v>
      </c>
      <c r="O144" s="6">
        <v>0.3322845500312262</v>
      </c>
      <c r="P144" s="6">
        <v>0.38772879044406433</v>
      </c>
      <c r="Q144" s="1">
        <v>-0.05325689580027835</v>
      </c>
      <c r="R144" s="6">
        <v>0.7222582069548602</v>
      </c>
      <c r="S144" s="6">
        <v>0.38291197549664413</v>
      </c>
      <c r="T144" s="6">
        <v>0.2957755593709018</v>
      </c>
    </row>
    <row r="145" spans="1:20" s="1" customFormat="1" ht="12.75">
      <c r="A145" s="5">
        <f t="shared" si="4"/>
        <v>1928.7499999999893</v>
      </c>
      <c r="B145" s="5">
        <v>6.036</v>
      </c>
      <c r="C145" s="18">
        <v>31.004942196531797</v>
      </c>
      <c r="D145" s="6">
        <v>4.900641141891391</v>
      </c>
      <c r="E145" s="6">
        <v>111.24296126147307</v>
      </c>
      <c r="F145" s="3">
        <v>4.271385497215011</v>
      </c>
      <c r="G145" s="1">
        <f t="shared" si="3"/>
        <v>7.074450541750912</v>
      </c>
      <c r="H145" s="6">
        <v>119.07976471343984</v>
      </c>
      <c r="I145" s="6">
        <v>0.5878697108502237</v>
      </c>
      <c r="J145" s="6">
        <v>2.5163966122024677</v>
      </c>
      <c r="K145" s="6">
        <v>2.045883703130925</v>
      </c>
      <c r="L145" s="1">
        <v>4.562280315333393</v>
      </c>
      <c r="M145" s="1">
        <v>1.0749057570173155</v>
      </c>
      <c r="N145" s="6">
        <v>0.4008075010112931</v>
      </c>
      <c r="O145" s="6">
        <v>0.3434316131703701</v>
      </c>
      <c r="P145" s="6">
        <v>0.3598964969727437</v>
      </c>
      <c r="Q145" s="1">
        <v>-0.029229854137091154</v>
      </c>
      <c r="R145" s="6">
        <v>0.7477937100148452</v>
      </c>
      <c r="S145" s="6">
        <v>0.40292622020600904</v>
      </c>
      <c r="T145" s="6">
        <v>0.3013251716708742</v>
      </c>
    </row>
    <row r="146" spans="1:20" s="1" customFormat="1" ht="12.75">
      <c r="A146" s="5">
        <f t="shared" si="4"/>
        <v>1928.8333333333226</v>
      </c>
      <c r="B146" s="5">
        <v>6.038</v>
      </c>
      <c r="C146" s="18">
        <v>31.07854046242775</v>
      </c>
      <c r="D146" s="6">
        <v>4.917686586742524</v>
      </c>
      <c r="E146" s="6">
        <v>110.610765844038</v>
      </c>
      <c r="F146" s="3">
        <v>4.301414225485992</v>
      </c>
      <c r="G146" s="1">
        <f t="shared" si="3"/>
        <v>7.169351705916835</v>
      </c>
      <c r="H146" s="6">
        <v>118.92298127017416</v>
      </c>
      <c r="I146" s="6">
        <v>0.5998097078210933</v>
      </c>
      <c r="J146" s="6">
        <v>2.556426591541739</v>
      </c>
      <c r="K146" s="6">
        <v>2.051461973387968</v>
      </c>
      <c r="L146" s="1">
        <v>4.607888564929707</v>
      </c>
      <c r="M146" s="1">
        <v>1.1176331833524689</v>
      </c>
      <c r="N146" s="6">
        <v>0.4076874363270388</v>
      </c>
      <c r="O146" s="6">
        <v>0.3397503531065274</v>
      </c>
      <c r="P146" s="6">
        <v>0.3753982063928065</v>
      </c>
      <c r="Q146" s="1">
        <v>-0.0052028124739039545</v>
      </c>
      <c r="R146" s="6">
        <v>0.7338150978834039</v>
      </c>
      <c r="S146" s="6">
        <v>0.41130842683864144</v>
      </c>
      <c r="T146" s="6">
        <v>0.30110327490848005</v>
      </c>
    </row>
    <row r="147" spans="1:20" s="1" customFormat="1" ht="12.75">
      <c r="A147" s="5">
        <f t="shared" si="4"/>
        <v>1928.9166666666558</v>
      </c>
      <c r="B147" s="5">
        <v>6.043</v>
      </c>
      <c r="C147" s="18">
        <v>31.158829479768787</v>
      </c>
      <c r="D147" s="6">
        <v>4.980984117456737</v>
      </c>
      <c r="E147" s="6">
        <v>110.59298848649328</v>
      </c>
      <c r="F147" s="3">
        <v>4.303389917114316</v>
      </c>
      <c r="G147" s="1">
        <f t="shared" si="3"/>
        <v>7.3489691116483975</v>
      </c>
      <c r="H147" s="6">
        <v>118.97410208438494</v>
      </c>
      <c r="I147" s="6">
        <v>0.5797724505874678</v>
      </c>
      <c r="J147" s="6">
        <v>2.689887733486447</v>
      </c>
      <c r="K147" s="6">
        <v>2.0840299644758287</v>
      </c>
      <c r="L147" s="1">
        <v>4.7739176979622755</v>
      </c>
      <c r="M147" s="1">
        <v>1.1640185204984614</v>
      </c>
      <c r="N147" s="6">
        <v>0.41051304125020244</v>
      </c>
      <c r="O147" s="6">
        <v>0.33638065617643004</v>
      </c>
      <c r="P147" s="6">
        <v>0.3983005938825457</v>
      </c>
      <c r="Q147" s="1">
        <v>0.018824229189283236</v>
      </c>
      <c r="R147" s="6">
        <v>0.7412207999533409</v>
      </c>
      <c r="S147" s="6">
        <v>0.4022442751037032</v>
      </c>
      <c r="T147" s="6">
        <v>0.31220463245685126</v>
      </c>
    </row>
    <row r="148" spans="1:20" s="1" customFormat="1" ht="12.75">
      <c r="A148" s="5">
        <f t="shared" si="4"/>
        <v>1928.999999999989</v>
      </c>
      <c r="B148" s="5">
        <v>6.038</v>
      </c>
      <c r="C148" s="18">
        <v>30.90458092485549</v>
      </c>
      <c r="D148" s="6">
        <v>4.980425617971119</v>
      </c>
      <c r="E148" s="6">
        <v>110.79211830559666</v>
      </c>
      <c r="F148" s="3">
        <v>4.253678661208006</v>
      </c>
      <c r="G148" s="1">
        <f t="shared" si="3"/>
        <v>7.254515025510548</v>
      </c>
      <c r="H148" s="6">
        <v>119.00817389617755</v>
      </c>
      <c r="I148" s="6">
        <v>0.6024664877701634</v>
      </c>
      <c r="J148" s="6">
        <v>2.545187908219111</v>
      </c>
      <c r="K148" s="6">
        <v>2.052611755462929</v>
      </c>
      <c r="L148" s="1">
        <v>4.597799663682039</v>
      </c>
      <c r="M148" s="1">
        <v>1.1984462364834587</v>
      </c>
      <c r="N148" s="6">
        <v>0.413877926501505</v>
      </c>
      <c r="O148" s="6">
        <v>0.3056943079354399</v>
      </c>
      <c r="P148" s="6">
        <v>0.4360227311940434</v>
      </c>
      <c r="Q148" s="1">
        <v>0.042851270852470424</v>
      </c>
      <c r="R148" s="6">
        <v>0.7763308603319466</v>
      </c>
      <c r="S148" s="6">
        <v>0.4106938431226991</v>
      </c>
      <c r="T148" s="6">
        <v>0.3312220658797602</v>
      </c>
    </row>
    <row r="149" spans="1:20" s="1" customFormat="1" ht="12.75">
      <c r="A149" s="5">
        <f t="shared" si="4"/>
        <v>1929.0833333333223</v>
      </c>
      <c r="B149" s="5">
        <v>6.069</v>
      </c>
      <c r="C149" s="18">
        <v>30.97148843930636</v>
      </c>
      <c r="D149" s="6">
        <v>4.919340096600235</v>
      </c>
      <c r="E149" s="6">
        <v>110.81053200115137</v>
      </c>
      <c r="F149" s="3">
        <v>4.256102274270815</v>
      </c>
      <c r="G149" s="1">
        <f t="shared" si="3"/>
        <v>7.241169298777867</v>
      </c>
      <c r="H149" s="6">
        <v>118.95227605662421</v>
      </c>
      <c r="I149" s="6">
        <v>0.6332077316782022</v>
      </c>
      <c r="J149" s="6">
        <v>2.51764492570751</v>
      </c>
      <c r="K149" s="6">
        <v>2.0562953196978024</v>
      </c>
      <c r="L149" s="1">
        <v>4.573940245405312</v>
      </c>
      <c r="M149" s="1">
        <v>1.2265605032200466</v>
      </c>
      <c r="N149" s="6">
        <v>0.41915884756531396</v>
      </c>
      <c r="O149" s="6">
        <v>0.2759202781833398</v>
      </c>
      <c r="P149" s="6">
        <v>0.4646030649557354</v>
      </c>
      <c r="Q149" s="1">
        <v>0.06687831251565762</v>
      </c>
      <c r="R149" s="6">
        <v>0.7341504157998893</v>
      </c>
      <c r="S149" s="6">
        <v>0.41125125653081473</v>
      </c>
      <c r="T149" s="6">
        <v>0.3379408538563983</v>
      </c>
    </row>
    <row r="150" spans="1:20" s="1" customFormat="1" ht="12.75">
      <c r="A150" s="5">
        <f t="shared" si="4"/>
        <v>1929.1666666666556</v>
      </c>
      <c r="B150" s="5">
        <v>6.071</v>
      </c>
      <c r="C150" s="18">
        <v>30.917962427745667</v>
      </c>
      <c r="D150" s="6">
        <v>4.989480867150051</v>
      </c>
      <c r="E150" s="6">
        <v>111.5948838036714</v>
      </c>
      <c r="F150" s="3">
        <v>4.259237129286448</v>
      </c>
      <c r="G150" s="1">
        <f t="shared" si="3"/>
        <v>7.433692431671081</v>
      </c>
      <c r="H150" s="6">
        <v>119.28543177777566</v>
      </c>
      <c r="I150" s="6">
        <v>0.6171168556835306</v>
      </c>
      <c r="J150" s="6">
        <v>2.664746133510332</v>
      </c>
      <c r="K150" s="6">
        <v>2.0850459598368785</v>
      </c>
      <c r="L150" s="1">
        <v>4.74979209334721</v>
      </c>
      <c r="M150" s="1">
        <v>1.2486564230413069</v>
      </c>
      <c r="N150" s="6">
        <v>0.4129527233647058</v>
      </c>
      <c r="O150" s="6">
        <v>0.32306423158227315</v>
      </c>
      <c r="P150" s="6">
        <v>0.4217341139154833</v>
      </c>
      <c r="Q150" s="1">
        <v>0.09090535417884482</v>
      </c>
      <c r="R150" s="6">
        <v>0.7317735164076563</v>
      </c>
      <c r="S150" s="6">
        <v>0.41631672454937896</v>
      </c>
      <c r="T150" s="6">
        <v>0.32996318135800196</v>
      </c>
    </row>
    <row r="151" spans="1:20" s="1" customFormat="1" ht="12.75">
      <c r="A151" s="5">
        <f t="shared" si="4"/>
        <v>1929.2499999999889</v>
      </c>
      <c r="B151" s="5">
        <v>6.012</v>
      </c>
      <c r="C151" s="18">
        <v>30.8510549132948</v>
      </c>
      <c r="D151" s="6">
        <v>5.0172438847971375</v>
      </c>
      <c r="E151" s="6">
        <v>111.18884235783428</v>
      </c>
      <c r="F151" s="3">
        <v>4.310853505453682</v>
      </c>
      <c r="G151" s="1">
        <f t="shared" si="3"/>
        <v>7.310351326221063</v>
      </c>
      <c r="H151" s="6">
        <v>119.05614457576098</v>
      </c>
      <c r="I151" s="6">
        <v>0.6190003211220261</v>
      </c>
      <c r="J151" s="6">
        <v>2.543665049989687</v>
      </c>
      <c r="K151" s="6">
        <v>2.0374937652806313</v>
      </c>
      <c r="L151" s="1">
        <v>4.581158815270318</v>
      </c>
      <c r="M151" s="1">
        <v>1.3332935933833021</v>
      </c>
      <c r="N151" s="6">
        <v>0.42181617805717353</v>
      </c>
      <c r="O151" s="6">
        <v>0.36019078172679936</v>
      </c>
      <c r="P151" s="6">
        <v>0.43635423775729715</v>
      </c>
      <c r="Q151" s="1">
        <v>0.11493239584203202</v>
      </c>
      <c r="R151" s="6">
        <v>0.7252459293661221</v>
      </c>
      <c r="S151" s="6">
        <v>0.4053470628091689</v>
      </c>
      <c r="T151" s="6">
        <v>0.353694395729873</v>
      </c>
    </row>
    <row r="152" spans="1:20" s="1" customFormat="1" ht="12.75">
      <c r="A152" s="5">
        <f t="shared" si="4"/>
        <v>1929.3333333333221</v>
      </c>
      <c r="B152" s="5">
        <v>6.006</v>
      </c>
      <c r="C152" s="18">
        <v>30.6503323699422</v>
      </c>
      <c r="D152" s="6">
        <v>5.1331468046487965</v>
      </c>
      <c r="E152" s="6">
        <v>110.39398634883143</v>
      </c>
      <c r="F152" s="3">
        <v>4.269299397486367</v>
      </c>
      <c r="G152" s="1">
        <f t="shared" si="3"/>
        <v>7.317607406505398</v>
      </c>
      <c r="H152" s="6">
        <v>118.90540890953058</v>
      </c>
      <c r="I152" s="6">
        <v>0.6203145964293985</v>
      </c>
      <c r="J152" s="6">
        <v>2.55564010551955</v>
      </c>
      <c r="K152" s="6">
        <v>2.0537694895941527</v>
      </c>
      <c r="L152" s="1">
        <v>4.609409595113703</v>
      </c>
      <c r="M152" s="1">
        <v>1.3041065229558817</v>
      </c>
      <c r="N152" s="6">
        <v>0.4224281969358303</v>
      </c>
      <c r="O152" s="6">
        <v>0.31445037428962497</v>
      </c>
      <c r="P152" s="6">
        <v>0.4282685142252071</v>
      </c>
      <c r="Q152" s="1">
        <v>0.13895943750521922</v>
      </c>
      <c r="R152" s="6">
        <v>0.7433786738984147</v>
      </c>
      <c r="S152" s="6">
        <v>0.3952332692349966</v>
      </c>
      <c r="T152" s="6">
        <v>0.35483525112699515</v>
      </c>
    </row>
    <row r="153" spans="1:20" s="1" customFormat="1" ht="12.75">
      <c r="A153" s="5">
        <f t="shared" si="4"/>
        <v>1929.4166666666554</v>
      </c>
      <c r="B153" s="5">
        <v>6.012</v>
      </c>
      <c r="C153" s="18">
        <v>30.723930635838155</v>
      </c>
      <c r="D153" s="6">
        <v>5.141016783083445</v>
      </c>
      <c r="E153" s="6">
        <v>110.86291214925583</v>
      </c>
      <c r="F153" s="3">
        <v>4.285164444482141</v>
      </c>
      <c r="G153" s="1">
        <f t="shared" si="3"/>
        <v>7.4299234625900965</v>
      </c>
      <c r="H153" s="6">
        <v>118.98482636810937</v>
      </c>
      <c r="I153" s="6">
        <v>0.6184419700648369</v>
      </c>
      <c r="J153" s="6">
        <v>2.59931658035076</v>
      </c>
      <c r="K153" s="6">
        <v>2.064844755349556</v>
      </c>
      <c r="L153" s="1">
        <v>4.6641613357003155</v>
      </c>
      <c r="M153" s="1">
        <v>1.312387335597763</v>
      </c>
      <c r="N153" s="6">
        <v>0.4259107945294632</v>
      </c>
      <c r="O153" s="6">
        <v>0.30649862872905087</v>
      </c>
      <c r="P153" s="6">
        <v>0.41699143317084275</v>
      </c>
      <c r="Q153" s="1">
        <v>0.16298647916840642</v>
      </c>
      <c r="R153" s="6">
        <v>0.7723416138851209</v>
      </c>
      <c r="S153" s="6">
        <v>0.40272931616419444</v>
      </c>
      <c r="T153" s="6">
        <v>0.3401381088221347</v>
      </c>
    </row>
    <row r="154" spans="1:20" s="1" customFormat="1" ht="12.75">
      <c r="A154" s="5">
        <f t="shared" si="4"/>
        <v>1929.4999999999886</v>
      </c>
      <c r="B154" s="5">
        <v>6.065</v>
      </c>
      <c r="C154" s="18">
        <v>31.045086705202312</v>
      </c>
      <c r="D154" s="6">
        <v>5.178857285972228</v>
      </c>
      <c r="E154" s="6">
        <v>111.53760077851327</v>
      </c>
      <c r="F154" s="3">
        <v>4.32784202770272</v>
      </c>
      <c r="G154" s="1">
        <f t="shared" si="3"/>
        <v>7.395830416496964</v>
      </c>
      <c r="H154" s="6">
        <v>119.3131847772279</v>
      </c>
      <c r="I154" s="6">
        <v>0.6234229240410778</v>
      </c>
      <c r="J154" s="6">
        <v>2.570180738421962</v>
      </c>
      <c r="K154" s="6">
        <v>2.0536764691206906</v>
      </c>
      <c r="L154" s="1">
        <v>4.6238572075426525</v>
      </c>
      <c r="M154" s="1">
        <v>1.3250416234246079</v>
      </c>
      <c r="N154" s="6">
        <v>0.42544135279286777</v>
      </c>
      <c r="O154" s="6">
        <v>0.3148486355458182</v>
      </c>
      <c r="P154" s="6">
        <v>0.42016830175258857</v>
      </c>
      <c r="Q154" s="1">
        <v>0.16458333333333333</v>
      </c>
      <c r="R154" s="6">
        <v>0.7660217866753557</v>
      </c>
      <c r="S154" s="6">
        <v>0.4046058190117034</v>
      </c>
      <c r="T154" s="6">
        <v>0.3471189441984333</v>
      </c>
    </row>
    <row r="155" spans="1:20" s="1" customFormat="1" ht="12.75">
      <c r="A155" s="5">
        <f t="shared" si="4"/>
        <v>1929.583333333322</v>
      </c>
      <c r="B155" s="5">
        <v>6.081</v>
      </c>
      <c r="C155" s="18">
        <v>30.964797687861275</v>
      </c>
      <c r="D155" s="6">
        <v>5.738724206770164</v>
      </c>
      <c r="E155" s="6">
        <v>111.00002528493545</v>
      </c>
      <c r="F155" s="3">
        <v>4.2821600321998625</v>
      </c>
      <c r="G155" s="1">
        <f t="shared" si="3"/>
        <v>7.2521324519622095</v>
      </c>
      <c r="H155" s="6">
        <v>118.98325687506085</v>
      </c>
      <c r="I155" s="6">
        <v>0.6102614553216322</v>
      </c>
      <c r="J155" s="6">
        <v>2.5512113087462147</v>
      </c>
      <c r="K155" s="6">
        <v>2.0383396971216383</v>
      </c>
      <c r="L155" s="1">
        <v>4.589551005867853</v>
      </c>
      <c r="M155" s="1">
        <v>1.2475535916401614</v>
      </c>
      <c r="N155" s="6">
        <v>0.422541020621204</v>
      </c>
      <c r="O155" s="6">
        <v>0.29615718504984806</v>
      </c>
      <c r="P155" s="6">
        <v>0.3851053859691094</v>
      </c>
      <c r="Q155" s="1">
        <v>0.14375</v>
      </c>
      <c r="R155" s="6">
        <v>0.7596366256815997</v>
      </c>
      <c r="S155" s="6">
        <v>0.39562050013682437</v>
      </c>
      <c r="T155" s="6">
        <v>0.350490726685861</v>
      </c>
    </row>
    <row r="156" spans="1:20" s="1" customFormat="1" ht="12.75">
      <c r="A156" s="5">
        <f t="shared" si="4"/>
        <v>1929.6666666666551</v>
      </c>
      <c r="B156" s="5">
        <v>6.058</v>
      </c>
      <c r="C156" s="18">
        <v>30.998251445086705</v>
      </c>
      <c r="D156" s="6">
        <v>5.932754699969298</v>
      </c>
      <c r="E156" s="6">
        <v>110.0001284853356</v>
      </c>
      <c r="F156" s="3">
        <v>4.289324420123883</v>
      </c>
      <c r="G156" s="1">
        <f t="shared" si="3"/>
        <v>7.319313129451053</v>
      </c>
      <c r="H156" s="6">
        <v>118.63215866696646</v>
      </c>
      <c r="I156" s="6">
        <v>0.6045200775772736</v>
      </c>
      <c r="J156" s="6">
        <v>2.581999224938618</v>
      </c>
      <c r="K156" s="6">
        <v>2.068288708336648</v>
      </c>
      <c r="L156" s="1">
        <v>4.650287933275266</v>
      </c>
      <c r="M156" s="1">
        <v>1.2250769639020143</v>
      </c>
      <c r="N156" s="6">
        <v>0.4250262303143925</v>
      </c>
      <c r="O156" s="6">
        <v>0.27072236997998717</v>
      </c>
      <c r="P156" s="6">
        <v>0.40641169694096796</v>
      </c>
      <c r="Q156" s="1">
        <v>0.12291666666666667</v>
      </c>
      <c r="R156" s="6">
        <v>0.7873531979367556</v>
      </c>
      <c r="S156" s="6">
        <v>0.39409468956223603</v>
      </c>
      <c r="T156" s="6">
        <v>0.3420197328024922</v>
      </c>
    </row>
    <row r="157" spans="1:20" s="1" customFormat="1" ht="12.75">
      <c r="A157" s="5">
        <f t="shared" si="4"/>
        <v>1929.7499999999884</v>
      </c>
      <c r="B157" s="5">
        <v>6.063</v>
      </c>
      <c r="C157" s="18">
        <v>32.22265895953757</v>
      </c>
      <c r="D157" s="6">
        <v>5.867995369436809</v>
      </c>
      <c r="E157" s="6">
        <v>109.13573349997449</v>
      </c>
      <c r="F157" s="3">
        <v>4.585784111026853</v>
      </c>
      <c r="G157" s="1">
        <f aca="true" t="shared" si="5" ref="G157:G220">+SUM(I157:K157)+N157+O157+P157+Q157+R157+S157-T157</f>
        <v>7.217036353954994</v>
      </c>
      <c r="H157" s="6">
        <v>118.36890150270266</v>
      </c>
      <c r="I157" s="6">
        <v>0.5983416659570262</v>
      </c>
      <c r="J157" s="6">
        <v>2.548969314744177</v>
      </c>
      <c r="K157" s="6">
        <v>2.0573029927001167</v>
      </c>
      <c r="L157" s="1">
        <v>4.606272307444294</v>
      </c>
      <c r="M157" s="1">
        <v>1.1773308111434826</v>
      </c>
      <c r="N157" s="6">
        <v>0.4115791017091831</v>
      </c>
      <c r="O157" s="6">
        <v>0.2622192453210415</v>
      </c>
      <c r="P157" s="6">
        <v>0.4014491307799247</v>
      </c>
      <c r="Q157" s="1">
        <v>0.10208333333333335</v>
      </c>
      <c r="R157" s="6">
        <v>0.7877421469684225</v>
      </c>
      <c r="S157" s="6">
        <v>0.40161016004231037</v>
      </c>
      <c r="T157" s="6">
        <v>0.3542607376005421</v>
      </c>
    </row>
    <row r="158" spans="1:20" s="1" customFormat="1" ht="12.75">
      <c r="A158" s="5">
        <f t="shared" si="4"/>
        <v>1929.8333333333217</v>
      </c>
      <c r="B158" s="5">
        <v>6.171</v>
      </c>
      <c r="C158" s="18">
        <v>30.13514450867052</v>
      </c>
      <c r="D158" s="6">
        <v>4.602669410163684</v>
      </c>
      <c r="E158" s="6">
        <v>107.92663302205877</v>
      </c>
      <c r="F158" s="3">
        <v>4.065399912686729</v>
      </c>
      <c r="G158" s="1">
        <f t="shared" si="5"/>
        <v>7.167470054843934</v>
      </c>
      <c r="H158" s="6">
        <v>117.82581876007562</v>
      </c>
      <c r="I158" s="6">
        <v>0.5737329695672253</v>
      </c>
      <c r="J158" s="6">
        <v>2.5473748110875976</v>
      </c>
      <c r="K158" s="6">
        <v>2.054731284461632</v>
      </c>
      <c r="L158" s="1">
        <v>4.60210609554923</v>
      </c>
      <c r="M158" s="1">
        <v>1.143192928713479</v>
      </c>
      <c r="N158" s="6">
        <v>0.39955550037630655</v>
      </c>
      <c r="O158" s="6">
        <v>0.23434908603042925</v>
      </c>
      <c r="P158" s="6">
        <v>0.42803834230674315</v>
      </c>
      <c r="Q158" s="1">
        <v>0.08125</v>
      </c>
      <c r="R158" s="6">
        <v>0.8041853586357333</v>
      </c>
      <c r="S158" s="6">
        <v>0.3826724035087318</v>
      </c>
      <c r="T158" s="6">
        <v>0.338419701130464</v>
      </c>
    </row>
    <row r="159" spans="1:20" s="1" customFormat="1" ht="12.75">
      <c r="A159" s="5">
        <f t="shared" si="4"/>
        <v>1929.916666666655</v>
      </c>
      <c r="B159" s="5">
        <v>6.008</v>
      </c>
      <c r="C159" s="18">
        <v>30.690476878612717</v>
      </c>
      <c r="D159" s="6">
        <v>4.427980889393703</v>
      </c>
      <c r="E159" s="6">
        <v>107.95911558659449</v>
      </c>
      <c r="F159" s="3">
        <v>4.328132131662034</v>
      </c>
      <c r="G159" s="1">
        <f t="shared" si="5"/>
        <v>7.153471892077675</v>
      </c>
      <c r="H159" s="6">
        <v>117.85549786969162</v>
      </c>
      <c r="I159" s="6">
        <v>0.5791729447876095</v>
      </c>
      <c r="J159" s="6">
        <v>2.5740638987647206</v>
      </c>
      <c r="K159" s="6">
        <v>2.077599803037331</v>
      </c>
      <c r="L159" s="1">
        <v>4.651663701802052</v>
      </c>
      <c r="M159" s="1">
        <v>1.050866716557134</v>
      </c>
      <c r="N159" s="6">
        <v>0.3997121272320459</v>
      </c>
      <c r="O159" s="6">
        <v>0.23588487562633986</v>
      </c>
      <c r="P159" s="6">
        <v>0.3548530470320816</v>
      </c>
      <c r="Q159" s="1">
        <v>0.06041666666666667</v>
      </c>
      <c r="R159" s="6">
        <v>0.811839874412984</v>
      </c>
      <c r="S159" s="6">
        <v>0.3798249553269397</v>
      </c>
      <c r="T159" s="6">
        <v>0.3198963008090437</v>
      </c>
    </row>
    <row r="160" spans="1:20" s="1" customFormat="1" ht="12.75">
      <c r="A160" s="5">
        <f t="shared" si="4"/>
        <v>1929.9999999999882</v>
      </c>
      <c r="B160" s="5">
        <v>5.909</v>
      </c>
      <c r="C160" s="18">
        <v>30.309104046242773</v>
      </c>
      <c r="D160" s="6">
        <v>4.4646544573007905</v>
      </c>
      <c r="E160" s="6">
        <v>106.96696830055582</v>
      </c>
      <c r="F160" s="3">
        <v>4.2746232160381465</v>
      </c>
      <c r="G160" s="1">
        <f t="shared" si="5"/>
        <v>6.96995202348883</v>
      </c>
      <c r="H160" s="6">
        <v>117.70386405001078</v>
      </c>
      <c r="I160" s="6">
        <v>0.5651331148153971</v>
      </c>
      <c r="J160" s="6">
        <v>2.463969169963595</v>
      </c>
      <c r="K160" s="6">
        <v>2.0313424434359337</v>
      </c>
      <c r="L160" s="1">
        <v>4.495311613399529</v>
      </c>
      <c r="M160" s="1">
        <v>1.0415131006359626</v>
      </c>
      <c r="N160" s="6">
        <v>0.38761476638482917</v>
      </c>
      <c r="O160" s="6">
        <v>0.23260157752577157</v>
      </c>
      <c r="P160" s="6">
        <v>0.3817134233920285</v>
      </c>
      <c r="Q160" s="1">
        <v>0.03958333333333334</v>
      </c>
      <c r="R160" s="6">
        <v>0.8182003674440328</v>
      </c>
      <c r="S160" s="6">
        <v>0.37337026246161376</v>
      </c>
      <c r="T160" s="6">
        <v>0.3235764352677056</v>
      </c>
    </row>
    <row r="161" spans="1:20" s="1" customFormat="1" ht="12.75">
      <c r="A161" s="5">
        <f t="shared" si="4"/>
        <v>1930.0833333333214</v>
      </c>
      <c r="B161" s="5">
        <v>5.903</v>
      </c>
      <c r="C161" s="18">
        <v>30.416156069364163</v>
      </c>
      <c r="D161" s="6">
        <v>4.036950828174102</v>
      </c>
      <c r="E161" s="6">
        <v>106.32129166477688</v>
      </c>
      <c r="F161" s="3">
        <v>4.322462674426362</v>
      </c>
      <c r="G161" s="1">
        <f t="shared" si="5"/>
        <v>6.953206085577266</v>
      </c>
      <c r="H161" s="6">
        <v>117.57446201388765</v>
      </c>
      <c r="I161" s="6">
        <v>0.5598233042564931</v>
      </c>
      <c r="J161" s="6">
        <v>2.508043707030929</v>
      </c>
      <c r="K161" s="6">
        <v>2.0364759162906823</v>
      </c>
      <c r="L161" s="1">
        <v>4.544519623321611</v>
      </c>
      <c r="M161" s="1">
        <v>0.9682852238913332</v>
      </c>
      <c r="N161" s="6">
        <v>0.37845499312219133</v>
      </c>
      <c r="O161" s="6">
        <v>0.20620157605312797</v>
      </c>
      <c r="P161" s="6">
        <v>0.3648786547160139</v>
      </c>
      <c r="Q161" s="1">
        <v>0.01875</v>
      </c>
      <c r="R161" s="6">
        <v>0.827505886119498</v>
      </c>
      <c r="S161" s="6">
        <v>0.36146885784957494</v>
      </c>
      <c r="T161" s="6">
        <v>0.3083968098612439</v>
      </c>
    </row>
    <row r="162" spans="1:20" s="1" customFormat="1" ht="12.75">
      <c r="A162" s="5">
        <f t="shared" si="4"/>
        <v>1930.1666666666547</v>
      </c>
      <c r="B162" s="5">
        <v>5.912</v>
      </c>
      <c r="C162" s="18">
        <v>30.877817919075145</v>
      </c>
      <c r="D162" s="6">
        <v>3.7169387538434755</v>
      </c>
      <c r="E162" s="6">
        <v>104.38213740866041</v>
      </c>
      <c r="F162" s="3">
        <v>4.382106590714809</v>
      </c>
      <c r="G162" s="1">
        <f t="shared" si="5"/>
        <v>6.802020398958972</v>
      </c>
      <c r="H162" s="6">
        <v>116.9069641253161</v>
      </c>
      <c r="I162" s="6">
        <v>0.5270841964176567</v>
      </c>
      <c r="J162" s="6">
        <v>2.504644223509439</v>
      </c>
      <c r="K162" s="6">
        <v>2.012948390001907</v>
      </c>
      <c r="L162" s="1">
        <v>4.517592613511345</v>
      </c>
      <c r="M162" s="1">
        <v>0.8944606398171407</v>
      </c>
      <c r="N162" s="6">
        <v>0.3646848850518221</v>
      </c>
      <c r="O162" s="6">
        <v>0.1671198171526481</v>
      </c>
      <c r="P162" s="6">
        <v>0.36473927094600384</v>
      </c>
      <c r="Q162" s="1">
        <v>-0.002083333333333335</v>
      </c>
      <c r="R162" s="6">
        <v>0.8141740817897651</v>
      </c>
      <c r="S162" s="6">
        <v>0.3553276086310472</v>
      </c>
      <c r="T162" s="6">
        <v>0.30661874120798316</v>
      </c>
    </row>
    <row r="163" spans="1:20" s="1" customFormat="1" ht="12.75">
      <c r="A163" s="5">
        <f t="shared" si="4"/>
        <v>1930.249999999988</v>
      </c>
      <c r="B163" s="5">
        <v>5.915</v>
      </c>
      <c r="C163" s="18">
        <v>30.536589595375723</v>
      </c>
      <c r="D163" s="6">
        <v>3.49772657358093</v>
      </c>
      <c r="E163" s="6">
        <v>104.4168720788026</v>
      </c>
      <c r="F163" s="3">
        <v>4.3131945957725</v>
      </c>
      <c r="G163" s="1">
        <f t="shared" si="5"/>
        <v>6.7968095773099515</v>
      </c>
      <c r="H163" s="6">
        <v>116.91982849849356</v>
      </c>
      <c r="I163" s="6">
        <v>0.5248111864395648</v>
      </c>
      <c r="J163" s="6">
        <v>2.46135972830003</v>
      </c>
      <c r="K163" s="6">
        <v>2.031268120760029</v>
      </c>
      <c r="L163" s="1">
        <v>4.492627849060058</v>
      </c>
      <c r="M163" s="1">
        <v>0.9184515756766025</v>
      </c>
      <c r="N163" s="6">
        <v>0.3655017891865611</v>
      </c>
      <c r="O163" s="6">
        <v>0.18860204820376256</v>
      </c>
      <c r="P163" s="6">
        <v>0.3872644049529456</v>
      </c>
      <c r="Q163" s="1">
        <v>-0.022916666666666665</v>
      </c>
      <c r="R163" s="6">
        <v>0.8297375934931739</v>
      </c>
      <c r="S163" s="6">
        <v>0.3468825280044765</v>
      </c>
      <c r="T163" s="6">
        <v>0.3157011553639259</v>
      </c>
    </row>
    <row r="164" spans="1:20" s="1" customFormat="1" ht="12.75">
      <c r="A164" s="5">
        <f t="shared" si="4"/>
        <v>1930.3333333333212</v>
      </c>
      <c r="B164" s="5">
        <v>5.895</v>
      </c>
      <c r="C164" s="18">
        <v>30.22212427745665</v>
      </c>
      <c r="D164" s="6">
        <v>3.1454693957699016</v>
      </c>
      <c r="E164" s="6">
        <v>103.74556741632688</v>
      </c>
      <c r="F164" s="3">
        <v>4.226036012657772</v>
      </c>
      <c r="G164" s="1">
        <f t="shared" si="5"/>
        <v>6.673766378950639</v>
      </c>
      <c r="H164" s="6">
        <v>116.53303406898304</v>
      </c>
      <c r="I164" s="6">
        <v>0.5121185485525196</v>
      </c>
      <c r="J164" s="6">
        <v>2.4514888698286654</v>
      </c>
      <c r="K164" s="6">
        <v>2.0182953426626815</v>
      </c>
      <c r="L164" s="1">
        <v>4.469784212491347</v>
      </c>
      <c r="M164" s="1">
        <v>0.843913429181</v>
      </c>
      <c r="N164" s="6">
        <v>0.3518224727608264</v>
      </c>
      <c r="O164" s="6">
        <v>0.17417373561584906</v>
      </c>
      <c r="P164" s="6">
        <v>0.36166722080432445</v>
      </c>
      <c r="Q164" s="1">
        <v>-0.04375</v>
      </c>
      <c r="R164" s="6">
        <v>0.814748128768563</v>
      </c>
      <c r="S164" s="6">
        <v>0.3395331351101622</v>
      </c>
      <c r="T164" s="6">
        <v>0.30633107515295116</v>
      </c>
    </row>
    <row r="165" spans="1:20" s="1" customFormat="1" ht="12.75">
      <c r="A165" s="5">
        <f t="shared" si="4"/>
        <v>1930.4166666666545</v>
      </c>
      <c r="B165" s="5">
        <v>5.909</v>
      </c>
      <c r="C165" s="18">
        <v>30.309104046242773</v>
      </c>
      <c r="D165" s="6">
        <v>2.9916050643384278</v>
      </c>
      <c r="E165" s="6">
        <v>101.49735253705475</v>
      </c>
      <c r="F165" s="3">
        <v>4.210696148430612</v>
      </c>
      <c r="G165" s="1">
        <f t="shared" si="5"/>
        <v>6.817771625162974</v>
      </c>
      <c r="H165" s="6">
        <v>115.4313811685574</v>
      </c>
      <c r="I165" s="6">
        <v>0.5080890530784575</v>
      </c>
      <c r="J165" s="6">
        <v>2.4535141242465044</v>
      </c>
      <c r="K165" s="6">
        <v>2.0134802348970076</v>
      </c>
      <c r="L165" s="1">
        <v>4.466994359143512</v>
      </c>
      <c r="M165" s="1">
        <v>0.9204740783118969</v>
      </c>
      <c r="N165" s="6">
        <v>0.34272403867282814</v>
      </c>
      <c r="O165" s="6">
        <v>0.16234525065419017</v>
      </c>
      <c r="P165" s="6">
        <v>0.4799881223182118</v>
      </c>
      <c r="Q165" s="1">
        <v>-0.06458333333333334</v>
      </c>
      <c r="R165" s="6">
        <v>0.8820136921060118</v>
      </c>
      <c r="S165" s="6">
        <v>0.33400074208609415</v>
      </c>
      <c r="T165" s="6">
        <v>0.2938002995629981</v>
      </c>
    </row>
    <row r="166" spans="1:20" s="1" customFormat="1" ht="12.75">
      <c r="A166" s="5">
        <f t="shared" si="4"/>
        <v>1930.4999999999877</v>
      </c>
      <c r="B166" s="5">
        <v>5.884</v>
      </c>
      <c r="C166" s="18">
        <v>30.335867052023126</v>
      </c>
      <c r="D166" s="6">
        <v>2.7177083028671545</v>
      </c>
      <c r="E166" s="6">
        <v>97.27567725706187</v>
      </c>
      <c r="F166" s="3">
        <v>4.2464752928670055</v>
      </c>
      <c r="G166" s="1">
        <f t="shared" si="5"/>
        <v>6.586888728384595</v>
      </c>
      <c r="H166" s="6">
        <v>113.81680510298004</v>
      </c>
      <c r="I166" s="6">
        <v>0.4994277223585064</v>
      </c>
      <c r="J166" s="6">
        <v>2.4274915410598923</v>
      </c>
      <c r="K166" s="6">
        <v>1.9998907422821894</v>
      </c>
      <c r="L166" s="1">
        <v>4.427382283342082</v>
      </c>
      <c r="M166" s="1">
        <v>0.7626889266241409</v>
      </c>
      <c r="N166" s="6">
        <v>0.3275618998637644</v>
      </c>
      <c r="O166" s="6">
        <v>0.18347768753317867</v>
      </c>
      <c r="P166" s="6">
        <v>0.3308160058938645</v>
      </c>
      <c r="Q166" s="1">
        <v>-0.07916666666666668</v>
      </c>
      <c r="R166" s="6">
        <v>0.8506346721963245</v>
      </c>
      <c r="S166" s="6">
        <v>0.3236955491256183</v>
      </c>
      <c r="T166" s="6">
        <v>0.27694042526207696</v>
      </c>
    </row>
    <row r="167" spans="1:20" s="1" customFormat="1" ht="12.75">
      <c r="A167" s="5">
        <f t="shared" si="4"/>
        <v>1930.583333333321</v>
      </c>
      <c r="B167" s="5">
        <v>5.868</v>
      </c>
      <c r="C167" s="18">
        <v>30.16859826589596</v>
      </c>
      <c r="D167" s="6">
        <v>2.5451960200337127</v>
      </c>
      <c r="E167" s="6">
        <v>96.66199603519424</v>
      </c>
      <c r="F167" s="3">
        <v>4.201224024864295</v>
      </c>
      <c r="G167" s="1">
        <f t="shared" si="5"/>
        <v>6.561970942876316</v>
      </c>
      <c r="H167" s="6">
        <v>113.17778997245226</v>
      </c>
      <c r="I167" s="6">
        <v>0.4905685363420723</v>
      </c>
      <c r="J167" s="6">
        <v>2.428613382942636</v>
      </c>
      <c r="K167" s="6">
        <v>1.9966966610955013</v>
      </c>
      <c r="L167" s="1">
        <v>4.425310044038137</v>
      </c>
      <c r="M167" s="1">
        <v>0.743272003239212</v>
      </c>
      <c r="N167" s="6">
        <v>0.31800614114729986</v>
      </c>
      <c r="O167" s="6">
        <v>0.1674994075092762</v>
      </c>
      <c r="P167" s="6">
        <v>0.3452664545826361</v>
      </c>
      <c r="Q167" s="1">
        <v>-0.0875</v>
      </c>
      <c r="R167" s="6">
        <v>0.8434371960455027</v>
      </c>
      <c r="S167" s="6">
        <v>0.3297705204048102</v>
      </c>
      <c r="T167" s="6">
        <v>0.2703873571934185</v>
      </c>
    </row>
    <row r="168" spans="1:20" s="1" customFormat="1" ht="12.75">
      <c r="A168" s="5">
        <f t="shared" si="4"/>
        <v>1930.6666666666542</v>
      </c>
      <c r="B168" s="5">
        <v>5.829</v>
      </c>
      <c r="C168" s="18">
        <v>30.161907514450867</v>
      </c>
      <c r="D168" s="6">
        <v>2.4468184439074356</v>
      </c>
      <c r="E168" s="6">
        <v>95.81313928722598</v>
      </c>
      <c r="F168" s="3">
        <v>4.226126620001488</v>
      </c>
      <c r="G168" s="1">
        <f t="shared" si="5"/>
        <v>6.5059509859281945</v>
      </c>
      <c r="H168" s="6">
        <v>112.65732230697112</v>
      </c>
      <c r="I168" s="6">
        <v>0.48855361535316266</v>
      </c>
      <c r="J168" s="6">
        <v>2.4075898014829797</v>
      </c>
      <c r="K168" s="6">
        <v>1.985532045521342</v>
      </c>
      <c r="L168" s="1">
        <v>4.393121847004322</v>
      </c>
      <c r="M168" s="1">
        <v>0.709984413617076</v>
      </c>
      <c r="N168" s="6">
        <v>0.3054923512308987</v>
      </c>
      <c r="O168" s="6">
        <v>0.18551956348570714</v>
      </c>
      <c r="P168" s="6">
        <v>0.31480583223380354</v>
      </c>
      <c r="Q168" s="1">
        <v>-0.09583333333333334</v>
      </c>
      <c r="R168" s="6">
        <v>0.8724633459685374</v>
      </c>
      <c r="S168" s="6">
        <v>0.31945110469335314</v>
      </c>
      <c r="T168" s="6">
        <v>0.2776233407082563</v>
      </c>
    </row>
    <row r="169" spans="1:20" s="1" customFormat="1" ht="12.75">
      <c r="A169" s="5">
        <f t="shared" si="4"/>
        <v>1930.7499999999875</v>
      </c>
      <c r="B169" s="5">
        <v>5.805</v>
      </c>
      <c r="C169" s="18">
        <v>30.141835260115606</v>
      </c>
      <c r="D169" s="6">
        <v>2.356324062918928</v>
      </c>
      <c r="E169" s="6">
        <v>94.98627829547539</v>
      </c>
      <c r="F169" s="3">
        <v>4.234109259137259</v>
      </c>
      <c r="G169" s="1">
        <f t="shared" si="5"/>
        <v>6.55214405171116</v>
      </c>
      <c r="H169" s="6">
        <v>111.72935141168622</v>
      </c>
      <c r="I169" s="6">
        <v>0.48052766728095875</v>
      </c>
      <c r="J169" s="6">
        <v>2.44646749085503</v>
      </c>
      <c r="K169" s="6">
        <v>1.9979938515995102</v>
      </c>
      <c r="L169" s="1">
        <v>4.44446134245454</v>
      </c>
      <c r="M169" s="1">
        <v>0.7243374481324469</v>
      </c>
      <c r="N169" s="6">
        <v>0.2991146558514851</v>
      </c>
      <c r="O169" s="6">
        <v>0.18057008810786343</v>
      </c>
      <c r="P169" s="6">
        <v>0.348819370839765</v>
      </c>
      <c r="Q169" s="1">
        <v>-0.10416666666666667</v>
      </c>
      <c r="R169" s="6">
        <v>0.8747812095728161</v>
      </c>
      <c r="S169" s="6">
        <v>0.30952992859810324</v>
      </c>
      <c r="T169" s="6">
        <v>0.28149354432770607</v>
      </c>
    </row>
    <row r="170" spans="1:20" s="1" customFormat="1" ht="12.75">
      <c r="A170" s="5">
        <f t="shared" si="4"/>
        <v>1930.8333333333208</v>
      </c>
      <c r="B170" s="5">
        <v>5.81</v>
      </c>
      <c r="C170" s="18">
        <v>29.934421965317924</v>
      </c>
      <c r="D170" s="6">
        <v>2.3591965593809494</v>
      </c>
      <c r="E170" s="6">
        <v>93.74705463290812</v>
      </c>
      <c r="F170" s="3">
        <v>4.237407298152546</v>
      </c>
      <c r="G170" s="1">
        <f t="shared" si="5"/>
        <v>6.500636849438867</v>
      </c>
      <c r="H170" s="6">
        <v>110.86555195714942</v>
      </c>
      <c r="I170" s="6">
        <v>0.47274039734718576</v>
      </c>
      <c r="J170" s="6">
        <v>2.432469578156572</v>
      </c>
      <c r="K170" s="6">
        <v>1.9900362151377853</v>
      </c>
      <c r="L170" s="1">
        <v>4.4225057932943574</v>
      </c>
      <c r="M170" s="1">
        <v>0.6764454955993222</v>
      </c>
      <c r="N170" s="6">
        <v>0.28832806379291487</v>
      </c>
      <c r="O170" s="6">
        <v>0.18072657719545088</v>
      </c>
      <c r="P170" s="6">
        <v>0.31989085461095657</v>
      </c>
      <c r="Q170" s="1">
        <v>-0.1125</v>
      </c>
      <c r="R170" s="6">
        <v>0.8911217228677628</v>
      </c>
      <c r="S170" s="6">
        <v>0.3041739922597985</v>
      </c>
      <c r="T170" s="6">
        <v>0.26635055192955964</v>
      </c>
    </row>
    <row r="171" spans="1:20" s="1" customFormat="1" ht="12.75">
      <c r="A171" s="5">
        <f t="shared" si="4"/>
        <v>1930.916666666654</v>
      </c>
      <c r="B171" s="5">
        <v>5.914</v>
      </c>
      <c r="C171" s="18">
        <v>29.472760115606935</v>
      </c>
      <c r="D171" s="6">
        <v>2.2589463183453216</v>
      </c>
      <c r="E171" s="6">
        <v>91.85153734136894</v>
      </c>
      <c r="F171" s="3">
        <v>4.145425556680696</v>
      </c>
      <c r="G171" s="1">
        <f t="shared" si="5"/>
        <v>6.403882352211882</v>
      </c>
      <c r="H171" s="6">
        <v>109.60837010780241</v>
      </c>
      <c r="I171" s="6">
        <v>0.47112265775801876</v>
      </c>
      <c r="J171" s="6">
        <v>2.4143483826233743</v>
      </c>
      <c r="K171" s="6">
        <v>1.9860400363154393</v>
      </c>
      <c r="L171" s="1">
        <v>4.400388418938814</v>
      </c>
      <c r="M171" s="1">
        <v>0.6211736652738584</v>
      </c>
      <c r="N171" s="6">
        <v>0.27069394293456883</v>
      </c>
      <c r="O171" s="6">
        <v>0.1711626709632006</v>
      </c>
      <c r="P171" s="6">
        <v>0.3001503847094224</v>
      </c>
      <c r="Q171" s="1">
        <v>-0.12083333333333333</v>
      </c>
      <c r="R171" s="6">
        <v>0.8811821036280154</v>
      </c>
      <c r="S171" s="6">
        <v>0.30279577077534964</v>
      </c>
      <c r="T171" s="6">
        <v>0.27278026416217427</v>
      </c>
    </row>
    <row r="172" spans="1:20" s="1" customFormat="1" ht="12.75">
      <c r="A172" s="5">
        <f t="shared" si="4"/>
        <v>1930.9999999999873</v>
      </c>
      <c r="B172" s="5">
        <v>6.02</v>
      </c>
      <c r="C172" s="18">
        <v>29.20513005780347</v>
      </c>
      <c r="D172" s="6">
        <v>1.9377496075992224</v>
      </c>
      <c r="E172" s="6">
        <v>91.02570875413882</v>
      </c>
      <c r="F172" s="3">
        <v>4.013443032196738</v>
      </c>
      <c r="G172" s="1">
        <f t="shared" si="5"/>
        <v>6.462547915127303</v>
      </c>
      <c r="H172" s="6">
        <v>108.63558082929639</v>
      </c>
      <c r="I172" s="6">
        <v>0.460001992609126</v>
      </c>
      <c r="J172" s="6">
        <v>2.4611178625312258</v>
      </c>
      <c r="K172" s="6">
        <v>1.9863783727544257</v>
      </c>
      <c r="L172" s="1">
        <v>4.4474962352856515</v>
      </c>
      <c r="M172" s="1">
        <v>0.5704302043634534</v>
      </c>
      <c r="N172" s="6">
        <v>0.2590808678240476</v>
      </c>
      <c r="O172" s="6">
        <v>0.1684639091485774</v>
      </c>
      <c r="P172" s="6">
        <v>0.27205209405749503</v>
      </c>
      <c r="Q172" s="1">
        <v>-0.12916666666666665</v>
      </c>
      <c r="R172" s="6">
        <v>0.9422078958368904</v>
      </c>
      <c r="S172" s="6">
        <v>0.2975105242109044</v>
      </c>
      <c r="T172" s="6">
        <v>0.25509893717872256</v>
      </c>
    </row>
    <row r="173" spans="1:20" s="1" customFormat="1" ht="12.75">
      <c r="A173" s="5">
        <f t="shared" si="4"/>
        <v>1931.0833333333205</v>
      </c>
      <c r="B173" s="5">
        <v>6.008</v>
      </c>
      <c r="C173" s="18">
        <v>29.399161849710982</v>
      </c>
      <c r="D173" s="6">
        <v>1.9314499718920468</v>
      </c>
      <c r="E173" s="6">
        <v>89.57794579459267</v>
      </c>
      <c r="F173" s="3">
        <v>4.046346726555339</v>
      </c>
      <c r="G173" s="1">
        <f t="shared" si="5"/>
        <v>6.3197532840107</v>
      </c>
      <c r="H173" s="6">
        <v>107.58090372604926</v>
      </c>
      <c r="I173" s="6">
        <v>0.4646823566913997</v>
      </c>
      <c r="J173" s="6">
        <v>2.4756735957027067</v>
      </c>
      <c r="K173" s="6">
        <v>1.9767767174354587</v>
      </c>
      <c r="L173" s="1">
        <v>4.452450313138165</v>
      </c>
      <c r="M173" s="1">
        <v>0.5538642465865402</v>
      </c>
      <c r="N173" s="6">
        <v>0.2485678641617708</v>
      </c>
      <c r="O173" s="6">
        <v>0.17905745669714634</v>
      </c>
      <c r="P173" s="6">
        <v>0.26373892572762303</v>
      </c>
      <c r="Q173" s="1">
        <v>-0.1375</v>
      </c>
      <c r="R173" s="6">
        <v>0.8077715479268759</v>
      </c>
      <c r="S173" s="6">
        <v>0.29688963802916096</v>
      </c>
      <c r="T173" s="6">
        <v>0.2559048183614414</v>
      </c>
    </row>
    <row r="174" spans="1:20" s="1" customFormat="1" ht="12.75">
      <c r="A174" s="5">
        <f t="shared" si="4"/>
        <v>1931.1666666666538</v>
      </c>
      <c r="B174" s="5">
        <v>6.025</v>
      </c>
      <c r="C174" s="18">
        <v>29.359017341040467</v>
      </c>
      <c r="D174" s="6">
        <v>2.0167079263043433</v>
      </c>
      <c r="E174" s="6">
        <v>88.46211573651931</v>
      </c>
      <c r="F174" s="3">
        <v>4.042276868101513</v>
      </c>
      <c r="G174" s="1">
        <f t="shared" si="5"/>
        <v>6.396236523421608</v>
      </c>
      <c r="H174" s="6">
        <v>106.58662190501211</v>
      </c>
      <c r="I174" s="6">
        <v>0.46146349276032017</v>
      </c>
      <c r="J174" s="6">
        <v>2.4862923323891555</v>
      </c>
      <c r="K174" s="6">
        <v>1.9783425942003314</v>
      </c>
      <c r="L174" s="1">
        <v>4.464634926589487</v>
      </c>
      <c r="M174" s="1">
        <v>0.5071779572048994</v>
      </c>
      <c r="N174" s="6">
        <v>0.24498049325633497</v>
      </c>
      <c r="O174" s="6">
        <v>0.16252290777888534</v>
      </c>
      <c r="P174" s="6">
        <v>0.2455078895030125</v>
      </c>
      <c r="Q174" s="1">
        <v>-0.14583333333333334</v>
      </c>
      <c r="R174" s="6">
        <v>0.942359738377322</v>
      </c>
      <c r="S174" s="6">
        <v>0.29326845324098405</v>
      </c>
      <c r="T174" s="6">
        <v>0.2726680447514039</v>
      </c>
    </row>
    <row r="175" spans="1:20" s="1" customFormat="1" ht="12.75">
      <c r="A175" s="5">
        <f t="shared" si="4"/>
        <v>1931.249999999987</v>
      </c>
      <c r="B175" s="5">
        <v>6.067</v>
      </c>
      <c r="C175" s="18">
        <v>29.078005780346825</v>
      </c>
      <c r="D175" s="6">
        <v>1.9699206266452054</v>
      </c>
      <c r="E175" s="6">
        <v>87.01630459876237</v>
      </c>
      <c r="F175" s="3">
        <v>3.931925649884132</v>
      </c>
      <c r="G175" s="1">
        <f t="shared" si="5"/>
        <v>6.282962252978269</v>
      </c>
      <c r="H175" s="6">
        <v>105.31113771653337</v>
      </c>
      <c r="I175" s="6">
        <v>0.45288015440105556</v>
      </c>
      <c r="J175" s="6">
        <v>2.4427628077652037</v>
      </c>
      <c r="K175" s="6">
        <v>1.973340580324199</v>
      </c>
      <c r="L175" s="1">
        <v>4.416103388089403</v>
      </c>
      <c r="M175" s="1">
        <v>0.4786128419010288</v>
      </c>
      <c r="N175" s="6">
        <v>0.2382839829541359</v>
      </c>
      <c r="O175" s="6">
        <v>0.15519489200530587</v>
      </c>
      <c r="P175" s="6">
        <v>0.2393006336082537</v>
      </c>
      <c r="Q175" s="1">
        <v>-0.15416666666666667</v>
      </c>
      <c r="R175" s="6">
        <v>0.8971871931970996</v>
      </c>
      <c r="S175" s="6">
        <v>0.29091976341804254</v>
      </c>
      <c r="T175" s="6">
        <v>0.2527410880283597</v>
      </c>
    </row>
    <row r="176" spans="1:20" s="1" customFormat="1" ht="12.75">
      <c r="A176" s="5">
        <f t="shared" si="4"/>
        <v>1931.3333333333203</v>
      </c>
      <c r="B176" s="5">
        <v>6.089</v>
      </c>
      <c r="C176" s="18">
        <v>28.71670520231214</v>
      </c>
      <c r="D176" s="6">
        <v>1.7108631898404236</v>
      </c>
      <c r="E176" s="6">
        <v>85.66130562700468</v>
      </c>
      <c r="F176" s="3">
        <v>3.8595593595844826</v>
      </c>
      <c r="G176" s="1">
        <f t="shared" si="5"/>
        <v>6.204699598155107</v>
      </c>
      <c r="H176" s="6">
        <v>104.25905751987803</v>
      </c>
      <c r="I176" s="6">
        <v>0.45152883414603684</v>
      </c>
      <c r="J176" s="6">
        <v>2.4456353082159334</v>
      </c>
      <c r="K176" s="6">
        <v>1.957025138950954</v>
      </c>
      <c r="L176" s="1">
        <v>4.4026604471668875</v>
      </c>
      <c r="M176" s="1">
        <v>0.4575420647621884</v>
      </c>
      <c r="N176" s="6">
        <v>0.22849127932484709</v>
      </c>
      <c r="O176" s="6">
        <v>0.16502492501175017</v>
      </c>
      <c r="P176" s="6">
        <v>0.2265258604255911</v>
      </c>
      <c r="Q176" s="1">
        <v>-0.1625</v>
      </c>
      <c r="R176" s="6">
        <v>0.8626606566344222</v>
      </c>
      <c r="S176" s="6">
        <v>0.2850323505581657</v>
      </c>
      <c r="T176" s="6">
        <v>0.25472475511259435</v>
      </c>
    </row>
    <row r="177" spans="1:20" s="1" customFormat="1" ht="12.75">
      <c r="A177" s="5">
        <f t="shared" si="4"/>
        <v>1931.4166666666536</v>
      </c>
      <c r="B177" s="5">
        <v>6.159</v>
      </c>
      <c r="C177" s="18">
        <v>28.502601156069368</v>
      </c>
      <c r="D177" s="6">
        <v>1.6744720360707142</v>
      </c>
      <c r="E177" s="6">
        <v>83.97783950747669</v>
      </c>
      <c r="F177" s="3">
        <v>3.8145755744719607</v>
      </c>
      <c r="G177" s="1">
        <f t="shared" si="5"/>
        <v>6.095390989313508</v>
      </c>
      <c r="H177" s="6">
        <v>102.99590015026804</v>
      </c>
      <c r="I177" s="6">
        <v>0.440619124049634</v>
      </c>
      <c r="J177" s="6">
        <v>2.4289932928948326</v>
      </c>
      <c r="K177" s="6">
        <v>1.9539300914013562</v>
      </c>
      <c r="L177" s="1">
        <v>4.3829233842961886</v>
      </c>
      <c r="M177" s="1">
        <v>0.4015001047471638</v>
      </c>
      <c r="N177" s="6">
        <v>0.22352011954304107</v>
      </c>
      <c r="O177" s="6">
        <v>0.14988094276223365</v>
      </c>
      <c r="P177" s="6">
        <v>0.19893237577522246</v>
      </c>
      <c r="Q177" s="1">
        <v>-0.17083333333333336</v>
      </c>
      <c r="R177" s="6">
        <v>0.8499172708915517</v>
      </c>
      <c r="S177" s="6">
        <v>0.2811136063823454</v>
      </c>
      <c r="T177" s="6">
        <v>0.26068250105337676</v>
      </c>
    </row>
    <row r="178" spans="1:20" s="1" customFormat="1" ht="12.75">
      <c r="A178" s="5">
        <f t="shared" si="4"/>
        <v>1931.4999999999868</v>
      </c>
      <c r="B178" s="5">
        <v>6.185</v>
      </c>
      <c r="C178" s="18">
        <v>28.30856936416185</v>
      </c>
      <c r="D178" s="6">
        <v>1.7336234519529148</v>
      </c>
      <c r="E178" s="6">
        <v>83.14223737227303</v>
      </c>
      <c r="F178" s="3">
        <v>3.7856572947893223</v>
      </c>
      <c r="G178" s="1">
        <f t="shared" si="5"/>
        <v>6.126084662530439</v>
      </c>
      <c r="H178" s="6">
        <v>101.86867425870994</v>
      </c>
      <c r="I178" s="6">
        <v>0.4339891500639417</v>
      </c>
      <c r="J178" s="6">
        <v>2.4273611951678853</v>
      </c>
      <c r="K178" s="6">
        <v>1.9347726604975382</v>
      </c>
      <c r="L178" s="1">
        <v>4.362133855665423</v>
      </c>
      <c r="M178" s="1">
        <v>0.4057930775783169</v>
      </c>
      <c r="N178" s="6">
        <v>0.2151874672626526</v>
      </c>
      <c r="O178" s="6">
        <v>0.1501803332576922</v>
      </c>
      <c r="P178" s="6">
        <v>0.22480027705797212</v>
      </c>
      <c r="Q178" s="1">
        <v>-0.184375</v>
      </c>
      <c r="R178" s="6">
        <v>0.9156327911983695</v>
      </c>
      <c r="S178" s="6">
        <v>0.2778146535630211</v>
      </c>
      <c r="T178" s="6">
        <v>0.26927886553863384</v>
      </c>
    </row>
    <row r="179" spans="1:20" s="1" customFormat="1" ht="12.75">
      <c r="A179" s="5">
        <f t="shared" si="4"/>
        <v>1931.58333333332</v>
      </c>
      <c r="B179" s="5">
        <v>6.24</v>
      </c>
      <c r="C179" s="18">
        <v>27.813453757225435</v>
      </c>
      <c r="D179" s="6">
        <v>1.5864007010530987</v>
      </c>
      <c r="E179" s="6">
        <v>82.40314815940738</v>
      </c>
      <c r="F179" s="3">
        <v>3.6934881646328175</v>
      </c>
      <c r="G179" s="1">
        <f t="shared" si="5"/>
        <v>6.091196646091346</v>
      </c>
      <c r="H179" s="6">
        <v>100.87542889303865</v>
      </c>
      <c r="I179" s="6">
        <v>0.4270319131368763</v>
      </c>
      <c r="J179" s="6">
        <v>2.441027907277645</v>
      </c>
      <c r="K179" s="6">
        <v>1.9280708732771965</v>
      </c>
      <c r="L179" s="1">
        <v>4.369098780554841</v>
      </c>
      <c r="M179" s="1">
        <v>0.3645105671331823</v>
      </c>
      <c r="N179" s="6">
        <v>0.20752007492937297</v>
      </c>
      <c r="O179" s="6">
        <v>0.1458616196118675</v>
      </c>
      <c r="P179" s="6">
        <v>0.2142538725919419</v>
      </c>
      <c r="Q179" s="1">
        <v>-0.203125</v>
      </c>
      <c r="R179" s="6">
        <v>0.9248950700609768</v>
      </c>
      <c r="S179" s="6">
        <v>0.2676397165390929</v>
      </c>
      <c r="T179" s="6">
        <v>0.2619794013336245</v>
      </c>
    </row>
    <row r="180" spans="1:20" s="1" customFormat="1" ht="12.75">
      <c r="A180" s="5">
        <f t="shared" si="4"/>
        <v>1931.6666666666533</v>
      </c>
      <c r="B180" s="5">
        <v>6.336</v>
      </c>
      <c r="C180" s="18">
        <v>27.385245664739887</v>
      </c>
      <c r="D180" s="6">
        <v>1.4652403565016872</v>
      </c>
      <c r="E180" s="6">
        <v>80.95173173325405</v>
      </c>
      <c r="F180" s="3">
        <v>3.628210777212636</v>
      </c>
      <c r="G180" s="1">
        <f t="shared" si="5"/>
        <v>6.028318795967664</v>
      </c>
      <c r="H180" s="6">
        <v>99.42715083668269</v>
      </c>
      <c r="I180" s="6">
        <v>0.41777241962214406</v>
      </c>
      <c r="J180" s="6">
        <v>2.415312687619204</v>
      </c>
      <c r="K180" s="6">
        <v>1.9194457423069524</v>
      </c>
      <c r="L180" s="1">
        <v>4.334758429926156</v>
      </c>
      <c r="M180" s="1">
        <v>0.32755809988639034</v>
      </c>
      <c r="N180" s="6">
        <v>0.19270037770395604</v>
      </c>
      <c r="O180" s="6">
        <v>0.13188337535352573</v>
      </c>
      <c r="P180" s="6">
        <v>0.22484934682890856</v>
      </c>
      <c r="Q180" s="1">
        <v>-0.221875</v>
      </c>
      <c r="R180" s="6">
        <v>0.9516370601198778</v>
      </c>
      <c r="S180" s="6">
        <v>0.25858865936831615</v>
      </c>
      <c r="T180" s="6">
        <v>0.2619958729552204</v>
      </c>
    </row>
    <row r="181" spans="1:20" s="1" customFormat="1" ht="12.75">
      <c r="A181" s="5">
        <f t="shared" si="4"/>
        <v>1931.7499999999866</v>
      </c>
      <c r="B181" s="5">
        <v>6.528</v>
      </c>
      <c r="C181" s="18">
        <v>26.334797687861272</v>
      </c>
      <c r="D181" s="6">
        <v>2.6333093692274456</v>
      </c>
      <c r="E181" s="6">
        <v>80.2333170052061</v>
      </c>
      <c r="F181" s="3">
        <v>3.4221933063239467</v>
      </c>
      <c r="G181" s="1">
        <f t="shared" si="5"/>
        <v>5.9217283491657</v>
      </c>
      <c r="H181" s="6">
        <v>98.44474398969905</v>
      </c>
      <c r="I181" s="6">
        <v>0.40816840724109027</v>
      </c>
      <c r="J181" s="6">
        <v>2.415626030989391</v>
      </c>
      <c r="K181" s="6">
        <v>1.908158590170376</v>
      </c>
      <c r="L181" s="1">
        <v>4.323784621159767</v>
      </c>
      <c r="M181" s="1">
        <v>0.3051606621918601</v>
      </c>
      <c r="N181" s="6">
        <v>0.1867157277720362</v>
      </c>
      <c r="O181" s="6">
        <v>0.12647914455994924</v>
      </c>
      <c r="P181" s="6">
        <v>0.23259078985987464</v>
      </c>
      <c r="Q181" s="1">
        <v>-0.240625</v>
      </c>
      <c r="R181" s="6">
        <v>0.8814025067503583</v>
      </c>
      <c r="S181" s="6">
        <v>0.2531818276817221</v>
      </c>
      <c r="T181" s="6">
        <v>0.24996967585909882</v>
      </c>
    </row>
    <row r="182" spans="1:20" s="1" customFormat="1" ht="12.75">
      <c r="A182" s="5">
        <f t="shared" si="4"/>
        <v>1931.8333333333198</v>
      </c>
      <c r="B182" s="5">
        <v>6.395</v>
      </c>
      <c r="C182" s="18">
        <v>25.725939306358384</v>
      </c>
      <c r="D182" s="6">
        <v>3.3697522121807535</v>
      </c>
      <c r="E182" s="6">
        <v>80.90702481607576</v>
      </c>
      <c r="F182" s="3">
        <v>3.438758480310619</v>
      </c>
      <c r="G182" s="1">
        <f t="shared" si="5"/>
        <v>5.7809406684756715</v>
      </c>
      <c r="H182" s="6">
        <v>97.86402077518804</v>
      </c>
      <c r="I182" s="6">
        <v>0.3989487334085867</v>
      </c>
      <c r="J182" s="6">
        <v>2.3920399451287406</v>
      </c>
      <c r="K182" s="6">
        <v>1.9019550619860002</v>
      </c>
      <c r="L182" s="1">
        <v>4.293995007114741</v>
      </c>
      <c r="M182" s="1">
        <v>0.23440302710264732</v>
      </c>
      <c r="N182" s="6">
        <v>0.18156229216106967</v>
      </c>
      <c r="O182" s="6">
        <v>0.13101818473800772</v>
      </c>
      <c r="P182" s="6">
        <v>0.18119755020356992</v>
      </c>
      <c r="Q182" s="1">
        <v>-0.259375</v>
      </c>
      <c r="R182" s="6">
        <v>0.8513189938533563</v>
      </c>
      <c r="S182" s="6">
        <v>0.2516674228433179</v>
      </c>
      <c r="T182" s="6">
        <v>0.2493925158469775</v>
      </c>
    </row>
    <row r="183" spans="1:20" s="1" customFormat="1" ht="12.75">
      <c r="A183" s="5">
        <f t="shared" si="4"/>
        <v>1931.916666666653</v>
      </c>
      <c r="B183" s="5">
        <v>6.29</v>
      </c>
      <c r="C183" s="18">
        <v>24.98326589595376</v>
      </c>
      <c r="D183" s="6">
        <v>3.3643031049265875</v>
      </c>
      <c r="E183" s="6">
        <v>79.13679680932006</v>
      </c>
      <c r="F183" s="3">
        <v>3.424065133288596</v>
      </c>
      <c r="G183" s="1">
        <f t="shared" si="5"/>
        <v>5.6026403147626755</v>
      </c>
      <c r="H183" s="6">
        <v>96.49889008098884</v>
      </c>
      <c r="I183" s="6">
        <v>0.38291342186978894</v>
      </c>
      <c r="J183" s="6">
        <v>2.3681570343180023</v>
      </c>
      <c r="K183" s="6">
        <v>1.881803576695213</v>
      </c>
      <c r="L183" s="1">
        <v>4.249960611013215</v>
      </c>
      <c r="M183" s="1">
        <v>0.20594714654238871</v>
      </c>
      <c r="N183" s="6">
        <v>0.17338945310674841</v>
      </c>
      <c r="O183" s="6">
        <v>0.1344323090750951</v>
      </c>
      <c r="P183" s="6">
        <v>0.1762503843605452</v>
      </c>
      <c r="Q183" s="1">
        <v>-0.278125</v>
      </c>
      <c r="R183" s="6">
        <v>0.7730092751529016</v>
      </c>
      <c r="S183" s="6">
        <v>0.24637338416492816</v>
      </c>
      <c r="T183" s="6">
        <v>0.25556352398054677</v>
      </c>
    </row>
    <row r="184" spans="1:20" s="1" customFormat="1" ht="12.75">
      <c r="A184" s="5">
        <f t="shared" si="4"/>
        <v>1931.9999999999864</v>
      </c>
      <c r="B184" s="5">
        <v>6.454</v>
      </c>
      <c r="C184" s="18">
        <v>24.468078034682083</v>
      </c>
      <c r="D184" s="6">
        <v>3.4347114694070626</v>
      </c>
      <c r="E184" s="6">
        <v>78.33500944479117</v>
      </c>
      <c r="F184" s="3">
        <v>3.278071508017955</v>
      </c>
      <c r="G184" s="1">
        <f t="shared" si="5"/>
        <v>5.521915937159613</v>
      </c>
      <c r="H184" s="6">
        <v>95.2689882739209</v>
      </c>
      <c r="I184" s="6">
        <v>0.3672411232082986</v>
      </c>
      <c r="J184" s="6">
        <v>2.3898843070455276</v>
      </c>
      <c r="K184" s="6">
        <v>1.891235949739427</v>
      </c>
      <c r="L184" s="1">
        <v>4.281120256784955</v>
      </c>
      <c r="M184" s="1">
        <v>0.1874634708794401</v>
      </c>
      <c r="N184" s="6">
        <v>0.16615425516596757</v>
      </c>
      <c r="O184" s="6">
        <v>0.12852807903491054</v>
      </c>
      <c r="P184" s="6">
        <v>0.18965613667856202</v>
      </c>
      <c r="Q184" s="1">
        <v>-0.296875</v>
      </c>
      <c r="R184" s="6">
        <v>0.6937237435613351</v>
      </c>
      <c r="S184" s="6">
        <v>0.23370179612178624</v>
      </c>
      <c r="T184" s="6">
        <v>0.2413344533962017</v>
      </c>
    </row>
    <row r="185" spans="1:20" s="1" customFormat="1" ht="12.75">
      <c r="A185" s="5">
        <f t="shared" si="4"/>
        <v>1932.0833333333196</v>
      </c>
      <c r="B185" s="5">
        <v>6.518</v>
      </c>
      <c r="C185" s="18">
        <v>24.160303468208095</v>
      </c>
      <c r="D185" s="6">
        <v>3.3815939977465046</v>
      </c>
      <c r="E185" s="6">
        <v>77.40046735368787</v>
      </c>
      <c r="F185" s="3">
        <v>3.2161525676987766</v>
      </c>
      <c r="G185" s="1">
        <f t="shared" si="5"/>
        <v>5.605007116139803</v>
      </c>
      <c r="H185" s="6">
        <v>94.00821128487644</v>
      </c>
      <c r="I185" s="6">
        <v>0.35709450610692584</v>
      </c>
      <c r="J185" s="6">
        <v>2.345375020594675</v>
      </c>
      <c r="K185" s="6">
        <v>1.8756168544914793</v>
      </c>
      <c r="L185" s="1">
        <v>4.220991875086154</v>
      </c>
      <c r="M185" s="1">
        <v>0.12594203861084285</v>
      </c>
      <c r="N185" s="6">
        <v>0.16149646472255028</v>
      </c>
      <c r="O185" s="6">
        <v>0.11086688504316834</v>
      </c>
      <c r="P185" s="6">
        <v>0.1692036888451242</v>
      </c>
      <c r="Q185" s="1">
        <v>-0.315625</v>
      </c>
      <c r="R185" s="6">
        <v>0.9082291187734701</v>
      </c>
      <c r="S185" s="6">
        <v>0.2388885098643355</v>
      </c>
      <c r="T185" s="6">
        <v>0.24613893230192432</v>
      </c>
    </row>
    <row r="186" spans="1:20" s="1" customFormat="1" ht="12.75">
      <c r="A186" s="5">
        <f t="shared" si="4"/>
        <v>1932.1666666666529</v>
      </c>
      <c r="B186" s="5">
        <v>6.437</v>
      </c>
      <c r="C186" s="18">
        <v>23.926127167630057</v>
      </c>
      <c r="D186" s="6">
        <v>3.011901148093551</v>
      </c>
      <c r="E186" s="6">
        <v>77.19858854072949</v>
      </c>
      <c r="F186" s="3">
        <v>3.226058758214835</v>
      </c>
      <c r="G186" s="1">
        <f t="shared" si="5"/>
        <v>5.452592084185691</v>
      </c>
      <c r="H186" s="6">
        <v>93.10695332010553</v>
      </c>
      <c r="I186" s="6">
        <v>0.3453460102479863</v>
      </c>
      <c r="J186" s="6">
        <v>2.3145127263791054</v>
      </c>
      <c r="K186" s="6">
        <v>1.8640487580850764</v>
      </c>
      <c r="L186" s="1">
        <v>4.178561484464182</v>
      </c>
      <c r="M186" s="1">
        <v>0.07810924268861597</v>
      </c>
      <c r="N186" s="6">
        <v>0.15211989758057679</v>
      </c>
      <c r="O186" s="6">
        <v>0.10497255612840785</v>
      </c>
      <c r="P186" s="6">
        <v>0.1553917889796313</v>
      </c>
      <c r="Q186" s="1">
        <v>-0.334375</v>
      </c>
      <c r="R186" s="6">
        <v>0.84879746810317</v>
      </c>
      <c r="S186" s="6">
        <v>0.23030365533217215</v>
      </c>
      <c r="T186" s="6">
        <v>0.22852577665043497</v>
      </c>
    </row>
    <row r="187" spans="1:20" s="1" customFormat="1" ht="12.75">
      <c r="A187" s="5">
        <f t="shared" si="4"/>
        <v>1932.2499999999861</v>
      </c>
      <c r="B187" s="5">
        <v>6.454</v>
      </c>
      <c r="C187" s="18">
        <v>23.698641618497113</v>
      </c>
      <c r="D187" s="6">
        <v>2.9392618822823255</v>
      </c>
      <c r="E187" s="6">
        <v>76.3786626753007</v>
      </c>
      <c r="F187" s="3">
        <v>3.182809747079134</v>
      </c>
      <c r="G187" s="1">
        <f t="shared" si="5"/>
        <v>5.420544479743325</v>
      </c>
      <c r="H187" s="6">
        <v>92.16117388086978</v>
      </c>
      <c r="I187" s="6">
        <v>0.3352846252362969</v>
      </c>
      <c r="J187" s="6">
        <v>2.281307278823255</v>
      </c>
      <c r="K187" s="6">
        <v>1.8450446172311925</v>
      </c>
      <c r="L187" s="1">
        <v>4.126351896054448</v>
      </c>
      <c r="M187" s="1">
        <v>0.005932722140700564</v>
      </c>
      <c r="N187" s="6">
        <v>0.13441063734827294</v>
      </c>
      <c r="O187" s="6">
        <v>0.07488659136492147</v>
      </c>
      <c r="P187" s="6">
        <v>0.1497604934275062</v>
      </c>
      <c r="Q187" s="1">
        <v>-0.353125</v>
      </c>
      <c r="R187" s="6">
        <v>0.9549519431155991</v>
      </c>
      <c r="S187" s="6">
        <v>0.2249524591776779</v>
      </c>
      <c r="T187" s="6">
        <v>0.2269291659813981</v>
      </c>
    </row>
    <row r="188" spans="1:20" s="1" customFormat="1" ht="12.75">
      <c r="A188" s="5">
        <f t="shared" si="4"/>
        <v>1932.3333333333194</v>
      </c>
      <c r="B188" s="5">
        <v>6.565</v>
      </c>
      <c r="C188" s="18">
        <v>23.344031791907515</v>
      </c>
      <c r="D188" s="6">
        <v>3.0620384302796424</v>
      </c>
      <c r="E188" s="6">
        <v>75.60099737277017</v>
      </c>
      <c r="F188" s="3">
        <v>3.076400842306937</v>
      </c>
      <c r="G188" s="1">
        <f t="shared" si="5"/>
        <v>5.347270958518316</v>
      </c>
      <c r="H188" s="6">
        <v>91.2391326871447</v>
      </c>
      <c r="I188" s="6">
        <v>0.32321608530501433</v>
      </c>
      <c r="J188" s="6">
        <v>2.2889341953162132</v>
      </c>
      <c r="K188" s="6">
        <v>1.8421801081102829</v>
      </c>
      <c r="L188" s="1">
        <v>4.1311143034264965</v>
      </c>
      <c r="M188" s="1">
        <v>-0.02373585609238177</v>
      </c>
      <c r="N188" s="6">
        <v>0.12356847920595801</v>
      </c>
      <c r="O188" s="6">
        <v>0.07022207759051154</v>
      </c>
      <c r="P188" s="6">
        <v>0.15434858711114868</v>
      </c>
      <c r="Q188" s="1">
        <v>-0.371875</v>
      </c>
      <c r="R188" s="6">
        <v>0.9116149615512941</v>
      </c>
      <c r="S188" s="6">
        <v>0.22112760057598566</v>
      </c>
      <c r="T188" s="6">
        <v>0.21606613624809087</v>
      </c>
    </row>
    <row r="189" spans="1:20" s="1" customFormat="1" ht="12.75">
      <c r="A189" s="5">
        <f t="shared" si="4"/>
        <v>1932.4166666666526</v>
      </c>
      <c r="B189" s="5">
        <v>6.553</v>
      </c>
      <c r="C189" s="18">
        <v>23.069710982658957</v>
      </c>
      <c r="D189" s="6">
        <v>3.0347578247683926</v>
      </c>
      <c r="E189" s="6">
        <v>74.49318905502959</v>
      </c>
      <c r="F189" s="3">
        <v>3.06972489299497</v>
      </c>
      <c r="G189" s="1">
        <f t="shared" si="5"/>
        <v>5.110758425295165</v>
      </c>
      <c r="H189" s="6">
        <v>90.287871030389</v>
      </c>
      <c r="I189" s="6">
        <v>0.3184810772585155</v>
      </c>
      <c r="J189" s="6">
        <v>2.2368603602148007</v>
      </c>
      <c r="K189" s="6">
        <v>1.8226529699037401</v>
      </c>
      <c r="L189" s="1">
        <v>4.059513330118541</v>
      </c>
      <c r="M189" s="1">
        <v>-0.07400214965650237</v>
      </c>
      <c r="N189" s="6">
        <v>0.11115622412851303</v>
      </c>
      <c r="O189" s="6">
        <v>0.07530700672965697</v>
      </c>
      <c r="P189" s="6">
        <v>0.13015961948532762</v>
      </c>
      <c r="Q189" s="1">
        <v>-0.390625</v>
      </c>
      <c r="R189" s="6">
        <v>0.8139716677103492</v>
      </c>
      <c r="S189" s="6">
        <v>0.21439190382419313</v>
      </c>
      <c r="T189" s="6">
        <v>0.22159740395993116</v>
      </c>
    </row>
    <row r="190" spans="1:20" s="1" customFormat="1" ht="12.75">
      <c r="A190" s="5">
        <f t="shared" si="4"/>
        <v>1932.499999999986</v>
      </c>
      <c r="B190" s="5">
        <v>6.639</v>
      </c>
      <c r="C190" s="18">
        <v>22.83553468208093</v>
      </c>
      <c r="D190" s="6">
        <v>2.7116996799147115</v>
      </c>
      <c r="E190" s="6">
        <v>74.43039940435669</v>
      </c>
      <c r="F190" s="3">
        <v>2.9859534632464104</v>
      </c>
      <c r="G190" s="1">
        <f t="shared" si="5"/>
        <v>5.384518687128393</v>
      </c>
      <c r="H190" s="6">
        <v>89.66786920024468</v>
      </c>
      <c r="I190" s="6">
        <v>0.3171918050905449</v>
      </c>
      <c r="J190" s="6">
        <v>2.235651185230687</v>
      </c>
      <c r="K190" s="6">
        <v>1.8296169918706822</v>
      </c>
      <c r="L190" s="1">
        <v>4.06526817710137</v>
      </c>
      <c r="M190" s="1">
        <v>-0.07030668044122712</v>
      </c>
      <c r="N190" s="6">
        <v>0.1101711538350906</v>
      </c>
      <c r="O190" s="6">
        <v>0.06618067024390438</v>
      </c>
      <c r="P190" s="6">
        <v>0.1453553843686668</v>
      </c>
      <c r="Q190" s="1">
        <v>-0.3920138888888889</v>
      </c>
      <c r="R190" s="6">
        <v>1.0485456465361023</v>
      </c>
      <c r="S190" s="6">
        <v>0.2108205144322137</v>
      </c>
      <c r="T190" s="6">
        <v>0.1870007755906091</v>
      </c>
    </row>
    <row r="191" spans="1:20" s="1" customFormat="1" ht="12.75">
      <c r="A191" s="5">
        <f t="shared" si="4"/>
        <v>1932.5833333333192</v>
      </c>
      <c r="B191" s="5">
        <v>6.683</v>
      </c>
      <c r="C191" s="18">
        <v>22.775317919075146</v>
      </c>
      <c r="D191" s="6">
        <v>2.611106814741517</v>
      </c>
      <c r="E191" s="6">
        <v>74.19234729069639</v>
      </c>
      <c r="F191" s="3">
        <v>2.9717405882500056</v>
      </c>
      <c r="G191" s="1">
        <f t="shared" si="5"/>
        <v>5.191582403082909</v>
      </c>
      <c r="H191" s="6">
        <v>88.98926169650095</v>
      </c>
      <c r="I191" s="6">
        <v>0.3118313674154517</v>
      </c>
      <c r="J191" s="6">
        <v>2.2150387380884267</v>
      </c>
      <c r="K191" s="6">
        <v>1.8221821922803474</v>
      </c>
      <c r="L191" s="1">
        <v>4.037220930368774</v>
      </c>
      <c r="M191" s="1">
        <v>-0.04275167006230329</v>
      </c>
      <c r="N191" s="6">
        <v>0.12153130974350926</v>
      </c>
      <c r="O191" s="6">
        <v>0.07704101231099185</v>
      </c>
      <c r="P191" s="6">
        <v>0.13471767454986228</v>
      </c>
      <c r="Q191" s="1">
        <v>-0.37604166666666666</v>
      </c>
      <c r="R191" s="6">
        <v>0.8809376005745373</v>
      </c>
      <c r="S191" s="6">
        <v>0.2084263690950077</v>
      </c>
      <c r="T191" s="6">
        <v>0.20408219430855903</v>
      </c>
    </row>
    <row r="192" spans="1:20" s="1" customFormat="1" ht="12.75">
      <c r="A192" s="5">
        <f t="shared" si="4"/>
        <v>1932.6666666666524</v>
      </c>
      <c r="B192" s="5">
        <v>6.689</v>
      </c>
      <c r="C192" s="18">
        <v>22.721791907514454</v>
      </c>
      <c r="D192" s="6">
        <v>2.483345953879906</v>
      </c>
      <c r="E192" s="6">
        <v>74.27417728005601</v>
      </c>
      <c r="F192" s="3">
        <v>2.9723103594459976</v>
      </c>
      <c r="G192" s="1">
        <f t="shared" si="5"/>
        <v>5.0732066988355955</v>
      </c>
      <c r="H192" s="6">
        <v>88.55363219028767</v>
      </c>
      <c r="I192" s="6">
        <v>0.30871006988993754</v>
      </c>
      <c r="J192" s="6">
        <v>2.2023196070411784</v>
      </c>
      <c r="K192" s="6">
        <v>1.8100671445597367</v>
      </c>
      <c r="L192" s="1">
        <v>4.012386751600915</v>
      </c>
      <c r="M192" s="1">
        <v>-0.021941840244081745</v>
      </c>
      <c r="N192" s="6">
        <v>0.13005046509475834</v>
      </c>
      <c r="O192" s="6">
        <v>0.08264776016636445</v>
      </c>
      <c r="P192" s="6">
        <v>0.12542937893923983</v>
      </c>
      <c r="Q192" s="1">
        <v>-0.3600694444444444</v>
      </c>
      <c r="R192" s="6">
        <v>0.771541064586422</v>
      </c>
      <c r="S192" s="6">
        <v>0.2069738546251967</v>
      </c>
      <c r="T192" s="6">
        <v>0.20446320162279477</v>
      </c>
    </row>
    <row r="193" spans="1:20" s="1" customFormat="1" ht="12.75">
      <c r="A193" s="5">
        <f t="shared" si="4"/>
        <v>1932.7499999999857</v>
      </c>
      <c r="B193" s="5">
        <v>6.72</v>
      </c>
      <c r="C193" s="18">
        <v>22.81546242774567</v>
      </c>
      <c r="D193" s="6">
        <v>2.400548144613036</v>
      </c>
      <c r="E193" s="6">
        <v>73.61047442295553</v>
      </c>
      <c r="F193" s="3">
        <v>2.9651861594496163</v>
      </c>
      <c r="G193" s="1">
        <f t="shared" si="5"/>
        <v>5.116746883572138</v>
      </c>
      <c r="H193" s="6">
        <v>87.97445312614347</v>
      </c>
      <c r="I193" s="6">
        <v>0.308157296325802</v>
      </c>
      <c r="J193" s="6">
        <v>2.191364899427737</v>
      </c>
      <c r="K193" s="6">
        <v>1.8021923744398736</v>
      </c>
      <c r="L193" s="1">
        <v>3.9935572738676104</v>
      </c>
      <c r="M193" s="1">
        <v>-0.028805205952973256</v>
      </c>
      <c r="N193" s="6">
        <v>0.13814530545439027</v>
      </c>
      <c r="O193" s="6">
        <v>0.06832330799063885</v>
      </c>
      <c r="P193" s="6">
        <v>0.10882340282421986</v>
      </c>
      <c r="Q193" s="1">
        <v>-0.3440972222222222</v>
      </c>
      <c r="R193" s="6">
        <v>0.8426298513358808</v>
      </c>
      <c r="S193" s="6">
        <v>0.20480508633276437</v>
      </c>
      <c r="T193" s="6">
        <v>0.20359741833694597</v>
      </c>
    </row>
    <row r="194" spans="1:20" s="1" customFormat="1" ht="12.75">
      <c r="A194" s="5">
        <f t="shared" si="4"/>
        <v>1932.833333333319</v>
      </c>
      <c r="B194" s="5">
        <v>6.732</v>
      </c>
      <c r="C194" s="18">
        <v>22.95596820809249</v>
      </c>
      <c r="D194" s="6">
        <v>2.4031220015216377</v>
      </c>
      <c r="E194" s="6">
        <v>73.54420193083706</v>
      </c>
      <c r="F194" s="3">
        <v>3.0035918887256163</v>
      </c>
      <c r="G194" s="1">
        <f t="shared" si="5"/>
        <v>4.9675912469307475</v>
      </c>
      <c r="H194" s="6">
        <v>87.47435451260151</v>
      </c>
      <c r="I194" s="6">
        <v>0.30456773645556623</v>
      </c>
      <c r="J194" s="6">
        <v>2.1494574599801513</v>
      </c>
      <c r="K194" s="6">
        <v>1.7783156861934724</v>
      </c>
      <c r="L194" s="1">
        <v>3.9277731461736236</v>
      </c>
      <c r="M194" s="1">
        <v>-0.015581892114095774</v>
      </c>
      <c r="N194" s="6">
        <v>0.13121344161117485</v>
      </c>
      <c r="O194" s="6">
        <v>0.07052398963470055</v>
      </c>
      <c r="P194" s="6">
        <v>0.11080567664002884</v>
      </c>
      <c r="Q194" s="1">
        <v>-0.328125</v>
      </c>
      <c r="R194" s="6">
        <v>0.7634646696047853</v>
      </c>
      <c r="S194" s="6">
        <v>0.20373217269340038</v>
      </c>
      <c r="T194" s="6">
        <v>0.21636458588253213</v>
      </c>
    </row>
    <row r="195" spans="1:20" s="1" customFormat="1" ht="12.75">
      <c r="A195" s="5">
        <f t="shared" si="4"/>
        <v>1932.9166666666522</v>
      </c>
      <c r="B195" s="5">
        <v>6.68</v>
      </c>
      <c r="C195" s="18">
        <v>22.76862716763006</v>
      </c>
      <c r="D195" s="6">
        <v>2.36775368733531</v>
      </c>
      <c r="E195" s="6">
        <v>72.45245533276534</v>
      </c>
      <c r="F195" s="3">
        <v>2.995459046496243</v>
      </c>
      <c r="G195" s="1">
        <f t="shared" si="5"/>
        <v>4.833265079408287</v>
      </c>
      <c r="H195" s="6">
        <v>86.89737579780795</v>
      </c>
      <c r="I195" s="6">
        <v>0.30287829745966277</v>
      </c>
      <c r="J195" s="6">
        <v>2.0492942218581867</v>
      </c>
      <c r="K195" s="6">
        <v>1.7168463530946996</v>
      </c>
      <c r="L195" s="1">
        <v>3.7661405749528862</v>
      </c>
      <c r="M195" s="1">
        <v>0.00467782024397656</v>
      </c>
      <c r="N195" s="6">
        <v>0.11998236610925037</v>
      </c>
      <c r="O195" s="6">
        <v>0.07050006376181589</v>
      </c>
      <c r="P195" s="6">
        <v>0.126348168150688</v>
      </c>
      <c r="Q195" s="1">
        <v>-0.3121527777777777</v>
      </c>
      <c r="R195" s="6">
        <v>0.7615922645470705</v>
      </c>
      <c r="S195" s="6">
        <v>0.20187607792526757</v>
      </c>
      <c r="T195" s="6">
        <v>0.20389995572057815</v>
      </c>
    </row>
    <row r="196" spans="1:20" s="1" customFormat="1" ht="12.75">
      <c r="A196" s="5">
        <f t="shared" si="4"/>
        <v>1932.9999999999854</v>
      </c>
      <c r="B196" s="5">
        <v>6.965</v>
      </c>
      <c r="C196" s="18">
        <v>22.8489161849711</v>
      </c>
      <c r="D196" s="6">
        <v>2.44336483923069</v>
      </c>
      <c r="E196" s="6">
        <v>70.95745964800847</v>
      </c>
      <c r="F196" s="3">
        <v>2.913281807662351</v>
      </c>
      <c r="G196" s="1">
        <f t="shared" si="5"/>
        <v>5.08469201378047</v>
      </c>
      <c r="H196" s="6">
        <v>86.12796925645016</v>
      </c>
      <c r="I196" s="6">
        <v>0.30349849610931334</v>
      </c>
      <c r="J196" s="6">
        <v>2.2111095150830593</v>
      </c>
      <c r="K196" s="6">
        <v>1.7827596293207597</v>
      </c>
      <c r="L196" s="1">
        <v>3.993869144403819</v>
      </c>
      <c r="M196" s="1">
        <v>0.01250036043593411</v>
      </c>
      <c r="N196" s="6">
        <v>0.11472976728204512</v>
      </c>
      <c r="O196" s="6">
        <v>0.0692991702965117</v>
      </c>
      <c r="P196" s="6">
        <v>0.1246519784129328</v>
      </c>
      <c r="Q196" s="1">
        <v>-0.2961805555555555</v>
      </c>
      <c r="R196" s="6">
        <v>0.7757707981214392</v>
      </c>
      <c r="S196" s="6">
        <v>0.20377231785873764</v>
      </c>
      <c r="T196" s="6">
        <v>0.20471910314877437</v>
      </c>
    </row>
    <row r="197" spans="1:20" s="1" customFormat="1" ht="12.75">
      <c r="A197" s="5">
        <f t="shared" si="4"/>
        <v>1933.0833333333187</v>
      </c>
      <c r="B197" s="5">
        <v>6.997</v>
      </c>
      <c r="C197" s="18">
        <v>21.818540462427748</v>
      </c>
      <c r="D197" s="6">
        <v>2.467550323306779</v>
      </c>
      <c r="E197" s="6">
        <v>69.79902119966346</v>
      </c>
      <c r="F197" s="3">
        <v>2.809277428084315</v>
      </c>
      <c r="G197" s="1">
        <f t="shared" si="5"/>
        <v>5.065282494853822</v>
      </c>
      <c r="H197" s="6">
        <v>85.56573511657957</v>
      </c>
      <c r="I197" s="6">
        <v>0.3049238442803935</v>
      </c>
      <c r="J197" s="6">
        <v>2.1611692837016356</v>
      </c>
      <c r="K197" s="6">
        <v>1.7688405098766633</v>
      </c>
      <c r="L197" s="1">
        <v>3.930009793578299</v>
      </c>
      <c r="M197" s="1">
        <v>0.011458846177418547</v>
      </c>
      <c r="N197" s="6">
        <v>0.10432481378816977</v>
      </c>
      <c r="O197" s="6">
        <v>0.06373815990119622</v>
      </c>
      <c r="P197" s="6">
        <v>0.1236042058213859</v>
      </c>
      <c r="Q197" s="1">
        <v>-0.28020833333333334</v>
      </c>
      <c r="R197" s="6">
        <v>0.8113610795055165</v>
      </c>
      <c r="S197" s="6">
        <v>0.20244320177871303</v>
      </c>
      <c r="T197" s="6">
        <v>0.19491427046651943</v>
      </c>
    </row>
    <row r="198" spans="1:20" s="1" customFormat="1" ht="12.75">
      <c r="A198" s="5">
        <f aca="true" t="shared" si="6" ref="A198:A261">+A197+1/12</f>
        <v>1933.166666666652</v>
      </c>
      <c r="B198" s="5">
        <v>7.643</v>
      </c>
      <c r="C198" s="18">
        <v>20.052182080924855</v>
      </c>
      <c r="D198" s="6">
        <v>3.4556099888078013</v>
      </c>
      <c r="E198" s="6">
        <v>70.53720356899318</v>
      </c>
      <c r="F198" s="3">
        <v>2.452134356864898</v>
      </c>
      <c r="G198" s="1">
        <f t="shared" si="5"/>
        <v>5.082377604358443</v>
      </c>
      <c r="H198" s="6">
        <v>85.72528595595092</v>
      </c>
      <c r="I198" s="6">
        <v>0.30769343789375003</v>
      </c>
      <c r="J198" s="6">
        <v>2.170068390217721</v>
      </c>
      <c r="K198" s="6">
        <v>1.739994742343082</v>
      </c>
      <c r="L198" s="1">
        <v>3.910063132560803</v>
      </c>
      <c r="M198" s="1">
        <v>-0.0024214768729349245</v>
      </c>
      <c r="N198" s="6">
        <v>0.09694379843311218</v>
      </c>
      <c r="O198" s="6">
        <v>0.06343724484275354</v>
      </c>
      <c r="P198" s="6">
        <v>0.10143359096231044</v>
      </c>
      <c r="Q198" s="1">
        <v>-0.2642361111111111</v>
      </c>
      <c r="R198" s="6">
        <v>0.8551659306720691</v>
      </c>
      <c r="S198" s="6">
        <v>0.20028503166016123</v>
      </c>
      <c r="T198" s="6">
        <v>0.18840845155540542</v>
      </c>
    </row>
    <row r="199" spans="1:20" s="1" customFormat="1" ht="12.75">
      <c r="A199" s="5">
        <f t="shared" si="6"/>
        <v>1933.2499999999852</v>
      </c>
      <c r="B199" s="5">
        <v>7.032</v>
      </c>
      <c r="C199" s="18">
        <v>19.90498554913295</v>
      </c>
      <c r="D199" s="6">
        <v>3.0422042272418226</v>
      </c>
      <c r="E199" s="6">
        <v>70.38853345673073</v>
      </c>
      <c r="F199" s="3">
        <v>2.6633780781985714</v>
      </c>
      <c r="G199" s="1">
        <f t="shared" si="5"/>
        <v>5.100288405966921</v>
      </c>
      <c r="H199" s="6">
        <v>85.48814458028393</v>
      </c>
      <c r="I199" s="6">
        <v>0.3062739186489166</v>
      </c>
      <c r="J199" s="6">
        <v>2.1976668055294186</v>
      </c>
      <c r="K199" s="6">
        <v>1.765715039436786</v>
      </c>
      <c r="L199" s="1">
        <v>3.9633818449662046</v>
      </c>
      <c r="M199" s="1">
        <v>0.01907830964301946</v>
      </c>
      <c r="N199" s="6">
        <v>0.1078476216940682</v>
      </c>
      <c r="O199" s="6">
        <v>0.055004046295526826</v>
      </c>
      <c r="P199" s="6">
        <v>0.10449053054231333</v>
      </c>
      <c r="Q199" s="1">
        <v>-0.24826388888888887</v>
      </c>
      <c r="R199" s="6">
        <v>0.7891675961379692</v>
      </c>
      <c r="S199" s="6">
        <v>0.20469510474527375</v>
      </c>
      <c r="T199" s="6">
        <v>0.18230836817446255</v>
      </c>
    </row>
    <row r="200" spans="1:20" s="1" customFormat="1" ht="12.75">
      <c r="A200" s="5">
        <f t="shared" si="6"/>
        <v>1933.3333333333185</v>
      </c>
      <c r="B200" s="5">
        <v>6.836</v>
      </c>
      <c r="C200" s="18">
        <v>20.139161849710984</v>
      </c>
      <c r="D200" s="6">
        <v>2.9217479819210097</v>
      </c>
      <c r="E200" s="6">
        <v>73.5510611133775</v>
      </c>
      <c r="F200" s="3">
        <v>2.798741394914774</v>
      </c>
      <c r="G200" s="1">
        <f t="shared" si="5"/>
        <v>5.229533394518137</v>
      </c>
      <c r="H200" s="6">
        <v>86.48526907232878</v>
      </c>
      <c r="I200" s="6">
        <v>0.3123382229908018</v>
      </c>
      <c r="J200" s="6">
        <v>2.207389525293805</v>
      </c>
      <c r="K200" s="6">
        <v>1.7573799549878046</v>
      </c>
      <c r="L200" s="1">
        <v>3.9647694802816096</v>
      </c>
      <c r="M200" s="1">
        <v>0.06944547020544917</v>
      </c>
      <c r="N200" s="6">
        <v>0.12708327761921284</v>
      </c>
      <c r="O200" s="6">
        <v>0.0897922031891612</v>
      </c>
      <c r="P200" s="6">
        <v>0.0848616560637418</v>
      </c>
      <c r="Q200" s="1">
        <v>-0.23229166666666667</v>
      </c>
      <c r="R200" s="6">
        <v>0.8820643805636039</v>
      </c>
      <c r="S200" s="6">
        <v>0.20920719319011977</v>
      </c>
      <c r="T200" s="6">
        <v>0.20829135271344745</v>
      </c>
    </row>
    <row r="201" spans="1:20" s="1" customFormat="1" ht="12.75">
      <c r="A201" s="5">
        <f t="shared" si="6"/>
        <v>1933.4166666666517</v>
      </c>
      <c r="B201" s="5">
        <v>6.793</v>
      </c>
      <c r="C201" s="18">
        <v>20.132471098265896</v>
      </c>
      <c r="D201" s="6">
        <v>2.60508474070585</v>
      </c>
      <c r="E201" s="6">
        <v>75.72325234939555</v>
      </c>
      <c r="F201" s="3">
        <v>2.7850332516100353</v>
      </c>
      <c r="G201" s="1">
        <f t="shared" si="5"/>
        <v>5.179323561661447</v>
      </c>
      <c r="H201" s="6">
        <v>87.04415392233102</v>
      </c>
      <c r="I201" s="6">
        <v>0.3142718460720561</v>
      </c>
      <c r="J201" s="6">
        <v>2.2251194365481073</v>
      </c>
      <c r="K201" s="6">
        <v>1.7592351267696453</v>
      </c>
      <c r="L201" s="1">
        <v>3.9843545633177526</v>
      </c>
      <c r="M201" s="1">
        <v>0.11526002774481162</v>
      </c>
      <c r="N201" s="6">
        <v>0.14423057813481416</v>
      </c>
      <c r="O201" s="6">
        <v>0.07253521231610566</v>
      </c>
      <c r="P201" s="6">
        <v>0.11481368173833628</v>
      </c>
      <c r="Q201" s="1">
        <v>-0.21631944444444448</v>
      </c>
      <c r="R201" s="6">
        <v>0.7830459183097136</v>
      </c>
      <c r="S201" s="6">
        <v>0.21461094165382968</v>
      </c>
      <c r="T201" s="6">
        <v>0.23221973543671617</v>
      </c>
    </row>
    <row r="202" spans="1:20" s="1" customFormat="1" ht="12.75">
      <c r="A202" s="5">
        <f t="shared" si="6"/>
        <v>1933.499999999985</v>
      </c>
      <c r="B202" s="5">
        <v>6.784</v>
      </c>
      <c r="C202" s="18">
        <v>20.179306358381503</v>
      </c>
      <c r="D202" s="6">
        <v>2.654701447519589</v>
      </c>
      <c r="E202" s="6">
        <v>79.81418385097147</v>
      </c>
      <c r="F202" s="3">
        <v>2.7677023549828963</v>
      </c>
      <c r="G202" s="1">
        <f t="shared" si="5"/>
        <v>5.08401278836819</v>
      </c>
      <c r="H202" s="6">
        <v>88.79399249014311</v>
      </c>
      <c r="I202" s="6">
        <v>0.3189446042294274</v>
      </c>
      <c r="J202" s="6">
        <v>2.2129093603161634</v>
      </c>
      <c r="K202" s="6">
        <v>1.7691241087606628</v>
      </c>
      <c r="L202" s="1">
        <v>3.982033469076826</v>
      </c>
      <c r="M202" s="1">
        <v>0.13179669470480593</v>
      </c>
      <c r="N202" s="6">
        <v>0.15167064864907664</v>
      </c>
      <c r="O202" s="6">
        <v>0.07354620518443575</v>
      </c>
      <c r="P202" s="6">
        <v>0.11039928531573795</v>
      </c>
      <c r="Q202" s="1">
        <v>-0.20381944444444444</v>
      </c>
      <c r="R202" s="6">
        <v>0.6831128257469803</v>
      </c>
      <c r="S202" s="6">
        <v>0.22733785704754478</v>
      </c>
      <c r="T202" s="6">
        <v>0.25921266243739666</v>
      </c>
    </row>
    <row r="203" spans="1:20" s="1" customFormat="1" ht="12.75">
      <c r="A203" s="5">
        <f t="shared" si="6"/>
        <v>1933.5833333333183</v>
      </c>
      <c r="B203" s="5">
        <v>6.827</v>
      </c>
      <c r="C203" s="18">
        <v>20.199378612716764</v>
      </c>
      <c r="D203" s="6">
        <v>2.597856867971923</v>
      </c>
      <c r="E203" s="6">
        <v>79.52227918895147</v>
      </c>
      <c r="F203" s="3">
        <v>2.754304480086774</v>
      </c>
      <c r="G203" s="1">
        <f t="shared" si="5"/>
        <v>5.153019001765083</v>
      </c>
      <c r="H203" s="6">
        <v>89.09445169752034</v>
      </c>
      <c r="I203" s="6">
        <v>0.3185075092379245</v>
      </c>
      <c r="J203" s="6">
        <v>2.200049779262263</v>
      </c>
      <c r="K203" s="6">
        <v>1.7946418653354144</v>
      </c>
      <c r="L203" s="1">
        <v>3.9946916445976774</v>
      </c>
      <c r="M203" s="1">
        <v>0.13239918407931275</v>
      </c>
      <c r="N203" s="6">
        <v>0.15233644708164357</v>
      </c>
      <c r="O203" s="6">
        <v>0.06980271541621091</v>
      </c>
      <c r="P203" s="6">
        <v>0.10505168824812491</v>
      </c>
      <c r="Q203" s="1">
        <v>-0.19479166666666667</v>
      </c>
      <c r="R203" s="6">
        <v>0.7631150308479707</v>
      </c>
      <c r="S203" s="6">
        <v>0.2208986439609715</v>
      </c>
      <c r="T203" s="6">
        <v>0.2765930109587745</v>
      </c>
    </row>
    <row r="204" spans="1:20" s="1" customFormat="1" ht="12.75">
      <c r="A204" s="5">
        <f t="shared" si="6"/>
        <v>1933.6666666666515</v>
      </c>
      <c r="B204" s="5">
        <v>6.942</v>
      </c>
      <c r="C204" s="18">
        <v>20.24621387283237</v>
      </c>
      <c r="D204" s="6">
        <v>2.494282200538314</v>
      </c>
      <c r="E204" s="6">
        <v>80.42034188670773</v>
      </c>
      <c r="F204" s="3">
        <v>2.716612576238734</v>
      </c>
      <c r="G204" s="1">
        <f t="shared" si="5"/>
        <v>5.191512554585971</v>
      </c>
      <c r="H204" s="6">
        <v>89.74082752203186</v>
      </c>
      <c r="I204" s="6">
        <v>0.3211151288138825</v>
      </c>
      <c r="J204" s="6">
        <v>2.2235811083249666</v>
      </c>
      <c r="K204" s="6">
        <v>1.7641534310085467</v>
      </c>
      <c r="L204" s="1">
        <v>3.9877345393335135</v>
      </c>
      <c r="M204" s="1">
        <v>0.13944628731593875</v>
      </c>
      <c r="N204" s="6">
        <v>0.14945577642801727</v>
      </c>
      <c r="O204" s="6">
        <v>0.05742668911362203</v>
      </c>
      <c r="P204" s="6">
        <v>0.11832771066318834</v>
      </c>
      <c r="Q204" s="1">
        <v>-0.18576388888888887</v>
      </c>
      <c r="R204" s="6">
        <v>0.7725079918007398</v>
      </c>
      <c r="S204" s="6">
        <v>0.2236797518958229</v>
      </c>
      <c r="T204" s="6">
        <v>0.25297114457392494</v>
      </c>
    </row>
    <row r="205" spans="1:20" s="1" customFormat="1" ht="12.75">
      <c r="A205" s="5">
        <f t="shared" si="6"/>
        <v>1933.7499999999848</v>
      </c>
      <c r="B205" s="5">
        <v>7.053</v>
      </c>
      <c r="C205" s="18">
        <v>20.3331936416185</v>
      </c>
      <c r="D205" s="6">
        <v>2.2492421661187487</v>
      </c>
      <c r="E205" s="6">
        <v>81.90611054934563</v>
      </c>
      <c r="F205" s="3">
        <v>2.6936638980700156</v>
      </c>
      <c r="G205" s="1">
        <f t="shared" si="5"/>
        <v>5.215442222280015</v>
      </c>
      <c r="H205" s="6">
        <v>90.46144743967578</v>
      </c>
      <c r="I205" s="6">
        <v>0.32178244194336386</v>
      </c>
      <c r="J205" s="6">
        <v>2.2389795883787933</v>
      </c>
      <c r="K205" s="6">
        <v>1.768926638570629</v>
      </c>
      <c r="L205" s="1">
        <v>4.007906226949422</v>
      </c>
      <c r="M205" s="1">
        <v>0.08062715889808789</v>
      </c>
      <c r="N205" s="6">
        <v>0.14203712552958525</v>
      </c>
      <c r="O205" s="6">
        <v>0.04846379146459187</v>
      </c>
      <c r="P205" s="6">
        <v>0.06686235301502186</v>
      </c>
      <c r="Q205" s="1">
        <v>-0.17673611111111112</v>
      </c>
      <c r="R205" s="6">
        <v>0.8255411549321283</v>
      </c>
      <c r="S205" s="6">
        <v>0.228158905699188</v>
      </c>
      <c r="T205" s="6">
        <v>0.24857366614217455</v>
      </c>
    </row>
    <row r="206" spans="1:20" s="1" customFormat="1" ht="12.75">
      <c r="A206" s="5">
        <f t="shared" si="6"/>
        <v>1933.833333333318</v>
      </c>
      <c r="B206" s="5">
        <v>7.109</v>
      </c>
      <c r="C206" s="18">
        <v>20.446936416184972</v>
      </c>
      <c r="D206" s="6">
        <v>1.9443760178362657</v>
      </c>
      <c r="E206" s="6">
        <v>82.40952479351971</v>
      </c>
      <c r="F206" s="3">
        <v>2.706346979868714</v>
      </c>
      <c r="G206" s="1">
        <f t="shared" si="5"/>
        <v>5.4214674289119</v>
      </c>
      <c r="H206" s="6">
        <v>90.87791970186842</v>
      </c>
      <c r="I206" s="6">
        <v>0.3314611502515377</v>
      </c>
      <c r="J206" s="6">
        <v>2.2217270256065977</v>
      </c>
      <c r="K206" s="6">
        <v>1.769122610261158</v>
      </c>
      <c r="L206" s="1">
        <v>3.9908496358677557</v>
      </c>
      <c r="M206" s="1">
        <v>0.16329142005859598</v>
      </c>
      <c r="N206" s="6">
        <v>0.15478699458312578</v>
      </c>
      <c r="O206" s="6">
        <v>0.06303035711817703</v>
      </c>
      <c r="P206" s="6">
        <v>0.11318240169062654</v>
      </c>
      <c r="Q206" s="1">
        <v>-0.16770833333333335</v>
      </c>
      <c r="R206" s="6">
        <v>0.9321567034378999</v>
      </c>
      <c r="S206" s="6">
        <v>0.23009525492864916</v>
      </c>
      <c r="T206" s="6">
        <v>0.2263867356325394</v>
      </c>
    </row>
    <row r="207" spans="1:20" s="1" customFormat="1" ht="12.75">
      <c r="A207" s="5">
        <f t="shared" si="6"/>
        <v>1933.9166666666513</v>
      </c>
      <c r="B207" s="5">
        <v>7.213</v>
      </c>
      <c r="C207" s="18">
        <v>20.61420520231214</v>
      </c>
      <c r="D207" s="6">
        <v>1.9007017965170234</v>
      </c>
      <c r="E207" s="6">
        <v>81.90856727334874</v>
      </c>
      <c r="F207" s="3">
        <v>2.6947381950043776</v>
      </c>
      <c r="G207" s="1">
        <f t="shared" si="5"/>
        <v>5.568048528949738</v>
      </c>
      <c r="H207" s="6">
        <v>90.94707935313714</v>
      </c>
      <c r="I207" s="6">
        <v>0.339189399528634</v>
      </c>
      <c r="J207" s="6">
        <v>2.2302301817375887</v>
      </c>
      <c r="K207" s="6">
        <v>1.7601063433288568</v>
      </c>
      <c r="L207" s="1">
        <v>3.9903365250664455</v>
      </c>
      <c r="M207" s="1">
        <v>0.20211771760955813</v>
      </c>
      <c r="N207" s="6">
        <v>0.15455315077712567</v>
      </c>
      <c r="O207" s="6">
        <v>0.07392420486171</v>
      </c>
      <c r="P207" s="6">
        <v>0.13232091752627798</v>
      </c>
      <c r="Q207" s="1">
        <v>-0.15868055555555552</v>
      </c>
      <c r="R207" s="6">
        <v>1.026990589923974</v>
      </c>
      <c r="S207" s="6">
        <v>0.2348157955809892</v>
      </c>
      <c r="T207" s="6">
        <v>0.2254014987598624</v>
      </c>
    </row>
    <row r="208" spans="1:20" s="1" customFormat="1" ht="12.75">
      <c r="A208" s="5">
        <f t="shared" si="6"/>
        <v>1933.9999999999845</v>
      </c>
      <c r="B208" s="5">
        <v>7.218</v>
      </c>
      <c r="C208" s="18">
        <v>20.707875722543353</v>
      </c>
      <c r="D208" s="6">
        <v>1.9703158444850093</v>
      </c>
      <c r="E208" s="6">
        <v>83.5991880457034</v>
      </c>
      <c r="F208" s="3">
        <v>2.6875563687570496</v>
      </c>
      <c r="G208" s="1">
        <f t="shared" si="5"/>
        <v>5.731130770979139</v>
      </c>
      <c r="H208" s="6">
        <v>91.77208087034543</v>
      </c>
      <c r="I208" s="6">
        <v>0.339532163191471</v>
      </c>
      <c r="J208" s="6">
        <v>2.3073666740210075</v>
      </c>
      <c r="K208" s="6">
        <v>1.8004278663909943</v>
      </c>
      <c r="L208" s="1">
        <v>4.1077945404120015</v>
      </c>
      <c r="M208" s="1">
        <v>0.24383888087532649</v>
      </c>
      <c r="N208" s="6">
        <v>0.1681175654373836</v>
      </c>
      <c r="O208" s="6">
        <v>0.08027085261576569</v>
      </c>
      <c r="P208" s="6">
        <v>0.14510324059995497</v>
      </c>
      <c r="Q208" s="1">
        <v>-0.14965277777777777</v>
      </c>
      <c r="R208" s="6">
        <v>1.031605362771673</v>
      </c>
      <c r="S208" s="6">
        <v>0.23400987965195352</v>
      </c>
      <c r="T208" s="6">
        <v>0.2256500559232871</v>
      </c>
    </row>
    <row r="209" spans="1:20" s="1" customFormat="1" ht="12.75">
      <c r="A209" s="5">
        <f t="shared" si="6"/>
        <v>1934.0833333333178</v>
      </c>
      <c r="B209" s="5">
        <v>7.232</v>
      </c>
      <c r="C209" s="18">
        <v>21.149465317919077</v>
      </c>
      <c r="D209" s="6">
        <v>1.5119134226215833</v>
      </c>
      <c r="E209" s="6">
        <v>85.69224991053426</v>
      </c>
      <c r="F209" s="3">
        <v>2.760974399270476</v>
      </c>
      <c r="G209" s="1">
        <f t="shared" si="5"/>
        <v>5.7291414711070185</v>
      </c>
      <c r="H209" s="6">
        <v>92.33222560810658</v>
      </c>
      <c r="I209" s="6">
        <v>0.344023534777862</v>
      </c>
      <c r="J209" s="6">
        <v>2.2937099660600673</v>
      </c>
      <c r="K209" s="6">
        <v>1.8115409256159565</v>
      </c>
      <c r="L209" s="1">
        <v>4.1052508916760235</v>
      </c>
      <c r="M209" s="1">
        <v>0.2299646331314551</v>
      </c>
      <c r="N209" s="6">
        <v>0.17435765049328034</v>
      </c>
      <c r="O209" s="6">
        <v>0.0867891452162887</v>
      </c>
      <c r="P209" s="6">
        <v>0.10944283742188607</v>
      </c>
      <c r="Q209" s="1">
        <v>-0.140625</v>
      </c>
      <c r="R209" s="6">
        <v>1.0376051084513847</v>
      </c>
      <c r="S209" s="6">
        <v>0.2363803920288937</v>
      </c>
      <c r="T209" s="6">
        <v>0.22408308895860016</v>
      </c>
    </row>
    <row r="210" spans="1:20" s="1" customFormat="1" ht="12.75">
      <c r="A210" s="5">
        <f t="shared" si="6"/>
        <v>1934.166666666651</v>
      </c>
      <c r="B210" s="5">
        <v>7.735</v>
      </c>
      <c r="C210" s="18">
        <v>21.57098265895954</v>
      </c>
      <c r="D210" s="6">
        <v>1.5115641686716264</v>
      </c>
      <c r="E210" s="6">
        <v>85.90435553418571</v>
      </c>
      <c r="F210" s="3">
        <v>2.6386602232961174</v>
      </c>
      <c r="G210" s="1">
        <f t="shared" si="5"/>
        <v>5.746944211464132</v>
      </c>
      <c r="H210" s="6">
        <v>92.61688423255943</v>
      </c>
      <c r="I210" s="6">
        <v>0.34328223232418204</v>
      </c>
      <c r="J210" s="6">
        <v>2.3370730869178327</v>
      </c>
      <c r="K210" s="6">
        <v>1.8303665431089178</v>
      </c>
      <c r="L210" s="1">
        <v>4.167439630026751</v>
      </c>
      <c r="M210" s="1">
        <v>0.2849431334662944</v>
      </c>
      <c r="N210" s="6">
        <v>0.18834124350002568</v>
      </c>
      <c r="O210" s="6">
        <v>0.08825325456937166</v>
      </c>
      <c r="P210" s="6">
        <v>0.1399458576191193</v>
      </c>
      <c r="Q210" s="1">
        <v>-0.13159722222222223</v>
      </c>
      <c r="R210" s="6">
        <v>0.9415393687863369</v>
      </c>
      <c r="S210" s="6">
        <v>0.24244318588756372</v>
      </c>
      <c r="T210" s="6">
        <v>0.23270333902699677</v>
      </c>
    </row>
    <row r="211" spans="1:20" s="1" customFormat="1" ht="12.75">
      <c r="A211" s="5">
        <f t="shared" si="6"/>
        <v>1934.2499999999843</v>
      </c>
      <c r="B211" s="5">
        <v>7.94</v>
      </c>
      <c r="C211" s="18">
        <v>21.7917774566474</v>
      </c>
      <c r="D211" s="6">
        <v>1.4477922159466852</v>
      </c>
      <c r="E211" s="6">
        <v>85.76715379697522</v>
      </c>
      <c r="F211" s="3">
        <v>2.5868874918831746</v>
      </c>
      <c r="G211" s="1">
        <f t="shared" si="5"/>
        <v>5.709411241599846</v>
      </c>
      <c r="H211" s="6">
        <v>92.5496442601628</v>
      </c>
      <c r="I211" s="6">
        <v>0.35303410740966684</v>
      </c>
      <c r="J211" s="6">
        <v>2.328643548679117</v>
      </c>
      <c r="K211" s="6">
        <v>1.811875971199875</v>
      </c>
      <c r="L211" s="1">
        <v>4.140519519878992</v>
      </c>
      <c r="M211" s="1">
        <v>0.2533685704502831</v>
      </c>
      <c r="N211" s="6">
        <v>0.18625215808492918</v>
      </c>
      <c r="O211" s="6">
        <v>0.08010167360051293</v>
      </c>
      <c r="P211" s="6">
        <v>0.1095841832092854</v>
      </c>
      <c r="Q211" s="1">
        <v>-0.12256944444444444</v>
      </c>
      <c r="R211" s="6">
        <v>0.9414692245589826</v>
      </c>
      <c r="S211" s="6">
        <v>0.2430307746714676</v>
      </c>
      <c r="T211" s="6">
        <v>0.22201095536954554</v>
      </c>
    </row>
    <row r="212" spans="1:20" s="1" customFormat="1" ht="12.75">
      <c r="A212" s="5">
        <f t="shared" si="6"/>
        <v>1934.3333333333176</v>
      </c>
      <c r="B212" s="5">
        <v>8.019</v>
      </c>
      <c r="C212" s="18">
        <v>21.945664739884393</v>
      </c>
      <c r="D212" s="6">
        <v>1.4901621059240406</v>
      </c>
      <c r="E212" s="6">
        <v>86.25529314551285</v>
      </c>
      <c r="F212" s="3">
        <v>2.5757551911942844</v>
      </c>
      <c r="G212" s="1">
        <f t="shared" si="5"/>
        <v>5.759810447234658</v>
      </c>
      <c r="H212" s="6">
        <v>92.77104916841348</v>
      </c>
      <c r="I212" s="6">
        <v>0.3595453932537204</v>
      </c>
      <c r="J212" s="6">
        <v>2.3732309558337144</v>
      </c>
      <c r="K212" s="6">
        <v>1.8370174088408644</v>
      </c>
      <c r="L212" s="1">
        <v>4.2102483646745785</v>
      </c>
      <c r="M212" s="1">
        <v>0.31073567746130865</v>
      </c>
      <c r="N212" s="6">
        <v>0.1843417442576118</v>
      </c>
      <c r="O212" s="6">
        <v>0.10342001233271636</v>
      </c>
      <c r="P212" s="6">
        <v>0.13651558753764714</v>
      </c>
      <c r="Q212" s="1">
        <v>-0.11354166666666667</v>
      </c>
      <c r="R212" s="6">
        <v>0.8769402579370063</v>
      </c>
      <c r="S212" s="6">
        <v>0.23611760068434068</v>
      </c>
      <c r="T212" s="6">
        <v>0.23377684677629715</v>
      </c>
    </row>
    <row r="213" spans="1:20" s="1" customFormat="1" ht="12.75">
      <c r="A213" s="5">
        <f t="shared" si="6"/>
        <v>1934.4166666666508</v>
      </c>
      <c r="B213" s="5">
        <v>8.091</v>
      </c>
      <c r="C213" s="18">
        <v>22.126315028901736</v>
      </c>
      <c r="D213" s="6">
        <v>1.563681410957848</v>
      </c>
      <c r="E213" s="6">
        <v>87.0685879496228</v>
      </c>
      <c r="F213" s="3">
        <v>2.561466365419137</v>
      </c>
      <c r="G213" s="1">
        <f t="shared" si="5"/>
        <v>5.75936408861156</v>
      </c>
      <c r="H213" s="6">
        <v>93.07543367262049</v>
      </c>
      <c r="I213" s="6">
        <v>0.35766656851362194</v>
      </c>
      <c r="J213" s="6">
        <v>2.3782006234053794</v>
      </c>
      <c r="K213" s="6">
        <v>1.832393362230092</v>
      </c>
      <c r="L213" s="1">
        <v>4.210593985635471</v>
      </c>
      <c r="M213" s="1">
        <v>0.26479148605049185</v>
      </c>
      <c r="N213" s="6">
        <v>0.174191478501387</v>
      </c>
      <c r="O213" s="6">
        <v>0.09708186817709832</v>
      </c>
      <c r="P213" s="6">
        <v>0.09803202826089538</v>
      </c>
      <c r="Q213" s="1">
        <v>-0.10451388888888889</v>
      </c>
      <c r="R213" s="6">
        <v>0.9004232766906275</v>
      </c>
      <c r="S213" s="6">
        <v>0.24317268677486958</v>
      </c>
      <c r="T213" s="6">
        <v>0.21728391505352404</v>
      </c>
    </row>
    <row r="214" spans="1:20" s="1" customFormat="1" ht="12.75">
      <c r="A214" s="5">
        <f t="shared" si="6"/>
        <v>1934.499999999984</v>
      </c>
      <c r="B214" s="5">
        <v>8.221</v>
      </c>
      <c r="C214" s="18">
        <v>22.46085260115607</v>
      </c>
      <c r="D214" s="6">
        <v>1.5878383219186325</v>
      </c>
      <c r="E214" s="6">
        <v>86.46935677775078</v>
      </c>
      <c r="F214" s="3">
        <v>2.577320553009239</v>
      </c>
      <c r="G214" s="1">
        <f t="shared" si="5"/>
        <v>5.702241219441295</v>
      </c>
      <c r="H214" s="6">
        <v>92.93749929959453</v>
      </c>
      <c r="I214" s="6">
        <v>0.3650853088316222</v>
      </c>
      <c r="J214" s="6">
        <v>2.3900540018042666</v>
      </c>
      <c r="K214" s="6">
        <v>1.8342756138236624</v>
      </c>
      <c r="L214" s="1">
        <v>4.224329615627929</v>
      </c>
      <c r="M214" s="1">
        <v>0.30084885271192957</v>
      </c>
      <c r="N214" s="6">
        <v>0.17983481889368697</v>
      </c>
      <c r="O214" s="6">
        <v>0.07799542100497564</v>
      </c>
      <c r="P214" s="6">
        <v>0.13364361281326698</v>
      </c>
      <c r="Q214" s="1">
        <v>-0.090625</v>
      </c>
      <c r="R214" s="6">
        <v>0.7763464150231634</v>
      </c>
      <c r="S214" s="6">
        <v>0.24223853895626377</v>
      </c>
      <c r="T214" s="6">
        <v>0.20660751170961245</v>
      </c>
    </row>
    <row r="215" spans="1:20" s="1" customFormat="1" ht="12.75">
      <c r="A215" s="5">
        <f t="shared" si="6"/>
        <v>1934.5833333333173</v>
      </c>
      <c r="B215" s="5">
        <v>8.33</v>
      </c>
      <c r="C215" s="18">
        <v>22.90244219653179</v>
      </c>
      <c r="D215" s="6">
        <v>1.5553231994615762</v>
      </c>
      <c r="E215" s="6">
        <v>87.62200988696522</v>
      </c>
      <c r="F215" s="3">
        <v>2.613034137167615</v>
      </c>
      <c r="G215" s="1">
        <f t="shared" si="5"/>
        <v>5.974898444943148</v>
      </c>
      <c r="H215" s="6">
        <v>93.23519013980358</v>
      </c>
      <c r="I215" s="6">
        <v>0.37289810956087116</v>
      </c>
      <c r="J215" s="6">
        <v>2.472281584598922</v>
      </c>
      <c r="K215" s="6">
        <v>1.8649908509542719</v>
      </c>
      <c r="L215" s="1">
        <v>4.337272435553194</v>
      </c>
      <c r="M215" s="1">
        <v>0.3272362382931169</v>
      </c>
      <c r="N215" s="6">
        <v>0.17868589433001186</v>
      </c>
      <c r="O215" s="6">
        <v>0.09169413182186492</v>
      </c>
      <c r="P215" s="6">
        <v>0.12873121214124006</v>
      </c>
      <c r="Q215" s="1">
        <v>-0.071875</v>
      </c>
      <c r="R215" s="6">
        <v>0.8997036878551568</v>
      </c>
      <c r="S215" s="6">
        <v>0.24661101393172594</v>
      </c>
      <c r="T215" s="6">
        <v>0.20882304025091547</v>
      </c>
    </row>
    <row r="216" spans="1:20" s="1" customFormat="1" ht="12.75">
      <c r="A216" s="5">
        <f t="shared" si="6"/>
        <v>1934.6666666666506</v>
      </c>
      <c r="B216" s="5">
        <v>8.307</v>
      </c>
      <c r="C216" s="18">
        <v>22.81546242774567</v>
      </c>
      <c r="D216" s="6">
        <v>1.4943162350955215</v>
      </c>
      <c r="E216" s="6">
        <v>88.68801965382215</v>
      </c>
      <c r="F216" s="3">
        <v>2.608071761724557</v>
      </c>
      <c r="G216" s="1">
        <f t="shared" si="5"/>
        <v>5.918038927899489</v>
      </c>
      <c r="H216" s="6">
        <v>93.53256217363305</v>
      </c>
      <c r="I216" s="6">
        <v>0.3796864903105414</v>
      </c>
      <c r="J216" s="6">
        <v>2.451315910574084</v>
      </c>
      <c r="K216" s="6">
        <v>1.8468590176987754</v>
      </c>
      <c r="L216" s="1">
        <v>4.298174928272859</v>
      </c>
      <c r="M216" s="1">
        <v>0.33816636665971533</v>
      </c>
      <c r="N216" s="6">
        <v>0.1736941875741883</v>
      </c>
      <c r="O216" s="6">
        <v>0.08523502251104623</v>
      </c>
      <c r="P216" s="6">
        <v>0.13236215657448078</v>
      </c>
      <c r="Q216" s="1">
        <v>-0.053125</v>
      </c>
      <c r="R216" s="6">
        <v>0.875628969825192</v>
      </c>
      <c r="S216" s="6">
        <v>0.24601989574365699</v>
      </c>
      <c r="T216" s="6">
        <v>0.21963772291247735</v>
      </c>
    </row>
    <row r="217" spans="1:20" s="1" customFormat="1" ht="12.75">
      <c r="A217" s="5">
        <f t="shared" si="6"/>
        <v>1934.7499999999839</v>
      </c>
      <c r="B217" s="5">
        <v>8.362</v>
      </c>
      <c r="C217" s="18">
        <v>23.243670520231216</v>
      </c>
      <c r="D217" s="6">
        <v>1.4715992469723347</v>
      </c>
      <c r="E217" s="6">
        <v>88.22187245494158</v>
      </c>
      <c r="F217" s="3">
        <v>2.653619960932127</v>
      </c>
      <c r="G217" s="1">
        <f t="shared" si="5"/>
        <v>6.0285629760243875</v>
      </c>
      <c r="H217" s="6">
        <v>93.2982919368928</v>
      </c>
      <c r="I217" s="6">
        <v>0.388555798290604</v>
      </c>
      <c r="J217" s="6">
        <v>2.4599760106530786</v>
      </c>
      <c r="K217" s="6">
        <v>1.8388460995633749</v>
      </c>
      <c r="L217" s="1">
        <v>4.298822110216453</v>
      </c>
      <c r="M217" s="1">
        <v>0.3807164916980156</v>
      </c>
      <c r="N217" s="6">
        <v>0.183443697733505</v>
      </c>
      <c r="O217" s="6">
        <v>0.10318145989871402</v>
      </c>
      <c r="P217" s="6">
        <v>0.12846633406579655</v>
      </c>
      <c r="Q217" s="1">
        <v>-0.034375</v>
      </c>
      <c r="R217" s="6">
        <v>0.9343260031811458</v>
      </c>
      <c r="S217" s="6">
        <v>0.24374569868537524</v>
      </c>
      <c r="T217" s="6">
        <v>0.21760312604720666</v>
      </c>
    </row>
    <row r="218" spans="1:20" s="1" customFormat="1" ht="12.75">
      <c r="A218" s="5">
        <f t="shared" si="6"/>
        <v>1934.8333333333171</v>
      </c>
      <c r="B218" s="5">
        <v>8.501</v>
      </c>
      <c r="C218" s="18">
        <v>23.53806358381503</v>
      </c>
      <c r="D218" s="6">
        <v>1.4868518892727112</v>
      </c>
      <c r="E218" s="6">
        <v>88.67142264890705</v>
      </c>
      <c r="F218" s="3">
        <v>2.66346043941506</v>
      </c>
      <c r="G218" s="1">
        <f t="shared" si="5"/>
        <v>6.084591567263334</v>
      </c>
      <c r="H218" s="6">
        <v>93.48475720456767</v>
      </c>
      <c r="I218" s="6">
        <v>0.39577944948929095</v>
      </c>
      <c r="J218" s="6">
        <v>2.456671695724025</v>
      </c>
      <c r="K218" s="6">
        <v>1.8486395122893877</v>
      </c>
      <c r="L218" s="1">
        <v>4.305311208013412</v>
      </c>
      <c r="M218" s="1">
        <v>0.4137805221776691</v>
      </c>
      <c r="N218" s="6">
        <v>0.19858517643919293</v>
      </c>
      <c r="O218" s="6">
        <v>0.10080524634392704</v>
      </c>
      <c r="P218" s="6">
        <v>0.13001509939454908</v>
      </c>
      <c r="Q218" s="1">
        <v>-0.015625</v>
      </c>
      <c r="R218" s="6">
        <v>0.9786312585366739</v>
      </c>
      <c r="S218" s="6">
        <v>0.24647214194133285</v>
      </c>
      <c r="T218" s="6">
        <v>0.2553830128950449</v>
      </c>
    </row>
    <row r="219" spans="1:20" s="1" customFormat="1" ht="12.75">
      <c r="A219" s="5">
        <f t="shared" si="6"/>
        <v>1934.9166666666504</v>
      </c>
      <c r="B219" s="5">
        <v>8.519</v>
      </c>
      <c r="C219" s="18">
        <v>23.45777456647399</v>
      </c>
      <c r="D219" s="6">
        <v>1.4501727249369274</v>
      </c>
      <c r="E219" s="6">
        <v>89.3590702407585</v>
      </c>
      <c r="F219" s="3">
        <v>2.6297729088818964</v>
      </c>
      <c r="G219" s="1">
        <f t="shared" si="5"/>
        <v>6.030864633431983</v>
      </c>
      <c r="H219" s="6">
        <v>93.53868372428516</v>
      </c>
      <c r="I219" s="6">
        <v>0.40091084404654204</v>
      </c>
      <c r="J219" s="6">
        <v>2.451475941728481</v>
      </c>
      <c r="K219" s="6">
        <v>1.8427668282838296</v>
      </c>
      <c r="L219" s="1">
        <v>4.2942427700123105</v>
      </c>
      <c r="M219" s="1">
        <v>0.4266091470244027</v>
      </c>
      <c r="N219" s="6">
        <v>0.21015438475480588</v>
      </c>
      <c r="O219" s="6">
        <v>0.10517191190771735</v>
      </c>
      <c r="P219" s="6">
        <v>0.10815785036187953</v>
      </c>
      <c r="Q219" s="1">
        <v>0.0031250000000000075</v>
      </c>
      <c r="R219" s="6">
        <v>0.9057810663826633</v>
      </c>
      <c r="S219" s="6">
        <v>0.23975819104255516</v>
      </c>
      <c r="T219" s="6">
        <v>0.2364373850764922</v>
      </c>
    </row>
    <row r="220" spans="1:20" s="1" customFormat="1" ht="12.75">
      <c r="A220" s="5">
        <f t="shared" si="6"/>
        <v>1934.9999999999836</v>
      </c>
      <c r="B220" s="5">
        <v>8.654</v>
      </c>
      <c r="C220" s="18">
        <v>24.113468208092485</v>
      </c>
      <c r="D220" s="6">
        <v>1.4880456448606354</v>
      </c>
      <c r="E220" s="6">
        <v>91.51811950161904</v>
      </c>
      <c r="F220" s="3">
        <v>2.6880978584302664</v>
      </c>
      <c r="G220" s="1">
        <f t="shared" si="5"/>
        <v>5.980081317007225</v>
      </c>
      <c r="H220" s="6">
        <v>94.29940513339373</v>
      </c>
      <c r="I220" s="6">
        <v>0.40778266110335615</v>
      </c>
      <c r="J220" s="6">
        <v>2.4292166782035043</v>
      </c>
      <c r="K220" s="6">
        <v>1.8609751473084089</v>
      </c>
      <c r="L220" s="1">
        <v>4.290191825511913</v>
      </c>
      <c r="M220" s="1">
        <v>0.4837766076597802</v>
      </c>
      <c r="N220" s="6">
        <v>0.2192601061434024</v>
      </c>
      <c r="O220" s="6">
        <v>0.12860299825695337</v>
      </c>
      <c r="P220" s="6">
        <v>0.11403850325942445</v>
      </c>
      <c r="Q220" s="1">
        <v>0.021875</v>
      </c>
      <c r="R220" s="6">
        <v>0.8332224997872562</v>
      </c>
      <c r="S220" s="6">
        <v>0.25075797020500024</v>
      </c>
      <c r="T220" s="6">
        <v>0.28565024726008015</v>
      </c>
    </row>
    <row r="221" spans="1:20" s="1" customFormat="1" ht="12.75">
      <c r="A221" s="5">
        <f t="shared" si="6"/>
        <v>1935.083333333317</v>
      </c>
      <c r="B221" s="5">
        <v>8.897</v>
      </c>
      <c r="C221" s="18">
        <v>24.595202312138728</v>
      </c>
      <c r="D221" s="6">
        <v>1.5121251187376374</v>
      </c>
      <c r="E221" s="6">
        <v>92.13708731614358</v>
      </c>
      <c r="F221" s="3">
        <v>2.6926284315845077</v>
      </c>
      <c r="G221" s="1">
        <f aca="true" t="shared" si="7" ref="G221:G284">+SUM(I221:K221)+N221+O221+P221+Q221+R221+S221-T221</f>
        <v>6.089103790474306</v>
      </c>
      <c r="H221" s="6">
        <v>94.71608080378901</v>
      </c>
      <c r="I221" s="6">
        <v>0.4134160671538495</v>
      </c>
      <c r="J221" s="6">
        <v>2.4525587101047277</v>
      </c>
      <c r="K221" s="6">
        <v>1.8655905082485877</v>
      </c>
      <c r="L221" s="1">
        <v>4.318149218353316</v>
      </c>
      <c r="M221" s="1">
        <v>0.5070318666387654</v>
      </c>
      <c r="N221" s="6">
        <v>0.22579784378149392</v>
      </c>
      <c r="O221" s="6">
        <v>0.12209866989596624</v>
      </c>
      <c r="P221" s="6">
        <v>0.11851035296130528</v>
      </c>
      <c r="Q221" s="1">
        <v>0.040625</v>
      </c>
      <c r="R221" s="6">
        <v>0.8760480576553965</v>
      </c>
      <c r="S221" s="6">
        <v>0.2524167715233534</v>
      </c>
      <c r="T221" s="6">
        <v>0.2779581908503741</v>
      </c>
    </row>
    <row r="222" spans="1:20" s="1" customFormat="1" ht="12.75">
      <c r="A222" s="5">
        <f t="shared" si="6"/>
        <v>1935.1666666666501</v>
      </c>
      <c r="B222" s="5">
        <v>8.798</v>
      </c>
      <c r="C222" s="18">
        <v>24.63534682080925</v>
      </c>
      <c r="D222" s="6">
        <v>1.5121215903432466</v>
      </c>
      <c r="E222" s="6">
        <v>92.4461259511429</v>
      </c>
      <c r="F222" s="3">
        <v>2.712417176321943</v>
      </c>
      <c r="G222" s="1">
        <f t="shared" si="7"/>
        <v>6.069542269300272</v>
      </c>
      <c r="H222" s="6">
        <v>94.74300939847164</v>
      </c>
      <c r="I222" s="6">
        <v>0.41854369830226146</v>
      </c>
      <c r="J222" s="6">
        <v>2.423598388361125</v>
      </c>
      <c r="K222" s="6">
        <v>1.8706051742749736</v>
      </c>
      <c r="L222" s="1">
        <v>4.294203562636099</v>
      </c>
      <c r="M222" s="1">
        <v>0.5240771294185832</v>
      </c>
      <c r="N222" s="6">
        <v>0.2309388878771168</v>
      </c>
      <c r="O222" s="6">
        <v>0.1137395287525064</v>
      </c>
      <c r="P222" s="6">
        <v>0.12002371278896005</v>
      </c>
      <c r="Q222" s="1">
        <v>0.059375</v>
      </c>
      <c r="R222" s="6">
        <v>0.869688985705443</v>
      </c>
      <c r="S222" s="6">
        <v>0.2556631907245856</v>
      </c>
      <c r="T222" s="6">
        <v>0.2926342974866996</v>
      </c>
    </row>
    <row r="223" spans="1:20" s="1" customFormat="1" ht="12.75">
      <c r="A223" s="5">
        <f t="shared" si="6"/>
        <v>1935.2499999999834</v>
      </c>
      <c r="B223" s="5">
        <v>8.805</v>
      </c>
      <c r="C223" s="18">
        <v>25.010028901734106</v>
      </c>
      <c r="D223" s="6">
        <v>1.4655285921739825</v>
      </c>
      <c r="E223" s="6">
        <v>93.02041646660965</v>
      </c>
      <c r="F223" s="3">
        <v>2.7467938478169596</v>
      </c>
      <c r="G223" s="1">
        <f t="shared" si="7"/>
        <v>6.224437257224145</v>
      </c>
      <c r="H223" s="6">
        <v>94.98930016358632</v>
      </c>
      <c r="I223" s="6">
        <v>0.428535294363789</v>
      </c>
      <c r="J223" s="6">
        <v>2.492632279089715</v>
      </c>
      <c r="K223" s="6">
        <v>1.8761931741220996</v>
      </c>
      <c r="L223" s="1">
        <v>4.368825453211814</v>
      </c>
      <c r="M223" s="1">
        <v>0.5568559989284779</v>
      </c>
      <c r="N223" s="6">
        <v>0.22837181157532216</v>
      </c>
      <c r="O223" s="6">
        <v>0.11725919722788308</v>
      </c>
      <c r="P223" s="6">
        <v>0.13309999012527268</v>
      </c>
      <c r="Q223" s="1">
        <v>0.078125</v>
      </c>
      <c r="R223" s="6">
        <v>0.9129359513924165</v>
      </c>
      <c r="S223" s="6">
        <v>0.2523825338433515</v>
      </c>
      <c r="T223" s="6">
        <v>0.29509797451570435</v>
      </c>
    </row>
    <row r="224" spans="1:20" s="1" customFormat="1" ht="12.75">
      <c r="A224" s="5">
        <f t="shared" si="6"/>
        <v>1935.3333333333167</v>
      </c>
      <c r="B224" s="5">
        <v>9.114</v>
      </c>
      <c r="C224" s="18">
        <v>25.14384393063584</v>
      </c>
      <c r="D224" s="6">
        <v>1.4753915743391817</v>
      </c>
      <c r="E224" s="6">
        <v>93.57004321004297</v>
      </c>
      <c r="F224" s="3">
        <v>2.6738505371992534</v>
      </c>
      <c r="G224" s="1">
        <f t="shared" si="7"/>
        <v>6.239039010751121</v>
      </c>
      <c r="H224" s="6">
        <v>95.18657624228351</v>
      </c>
      <c r="I224" s="6">
        <v>0.4410898704755982</v>
      </c>
      <c r="J224" s="6">
        <v>2.4571058246295596</v>
      </c>
      <c r="K224" s="6">
        <v>1.8725765708275555</v>
      </c>
      <c r="L224" s="1">
        <v>4.329682395457115</v>
      </c>
      <c r="M224" s="1">
        <v>0.5783018573554787</v>
      </c>
      <c r="N224" s="6">
        <v>0.23015011790211104</v>
      </c>
      <c r="O224" s="6">
        <v>0.12488268401717298</v>
      </c>
      <c r="P224" s="6">
        <v>0.12639405543619464</v>
      </c>
      <c r="Q224" s="1">
        <v>0.096875</v>
      </c>
      <c r="R224" s="6">
        <v>0.9388439323291765</v>
      </c>
      <c r="S224" s="6">
        <v>0.2529144186370412</v>
      </c>
      <c r="T224" s="6">
        <v>0.301793463503289</v>
      </c>
    </row>
    <row r="225" spans="1:20" s="1" customFormat="1" ht="12.75">
      <c r="A225" s="5">
        <f t="shared" si="6"/>
        <v>1935.41666666665</v>
      </c>
      <c r="B225" s="5">
        <v>9.305</v>
      </c>
      <c r="C225" s="18">
        <v>25.45830924855491</v>
      </c>
      <c r="D225" s="6">
        <v>1.517839943764798</v>
      </c>
      <c r="E225" s="6">
        <v>93.0422660635133</v>
      </c>
      <c r="F225" s="3">
        <v>2.66400158006981</v>
      </c>
      <c r="G225" s="1">
        <f t="shared" si="7"/>
        <v>6.32600556421252</v>
      </c>
      <c r="H225" s="6">
        <v>94.91899676364032</v>
      </c>
      <c r="I225" s="6">
        <v>0.4478747065558494</v>
      </c>
      <c r="J225" s="6">
        <v>2.4815171348810248</v>
      </c>
      <c r="K225" s="6">
        <v>1.8929004940811773</v>
      </c>
      <c r="L225" s="1">
        <v>4.3744176289622025</v>
      </c>
      <c r="M225" s="1">
        <v>0.6250901836444674</v>
      </c>
      <c r="N225" s="6">
        <v>0.24749089020254833</v>
      </c>
      <c r="O225" s="6">
        <v>0.12464704583439143</v>
      </c>
      <c r="P225" s="6">
        <v>0.13732724760752768</v>
      </c>
      <c r="Q225" s="1">
        <v>0.115625</v>
      </c>
      <c r="R225" s="6">
        <v>0.9146914629175971</v>
      </c>
      <c r="S225" s="6">
        <v>0.25828615450768966</v>
      </c>
      <c r="T225" s="6">
        <v>0.29435457237528534</v>
      </c>
    </row>
    <row r="226" spans="1:20" s="1" customFormat="1" ht="12.75">
      <c r="A226" s="5">
        <f t="shared" si="6"/>
        <v>1935.4999999999832</v>
      </c>
      <c r="B226" s="5">
        <v>9.33</v>
      </c>
      <c r="C226" s="18">
        <v>25.625578034682082</v>
      </c>
      <c r="D226" s="6">
        <v>1.5295070325783588</v>
      </c>
      <c r="E226" s="6">
        <v>91.78275725539007</v>
      </c>
      <c r="F226" s="3">
        <v>2.681640600092911</v>
      </c>
      <c r="G226" s="1">
        <f t="shared" si="7"/>
        <v>6.5720321570397315</v>
      </c>
      <c r="H226" s="6">
        <v>94.45004177580002</v>
      </c>
      <c r="I226" s="6">
        <v>0.45413475095276135</v>
      </c>
      <c r="J226" s="6">
        <v>2.577970236417199</v>
      </c>
      <c r="K226" s="6">
        <v>1.8933829050590705</v>
      </c>
      <c r="L226" s="1">
        <v>4.4713531414762695</v>
      </c>
      <c r="M226" s="1">
        <v>0.6374577983945953</v>
      </c>
      <c r="N226" s="6">
        <v>0.24661027004662578</v>
      </c>
      <c r="O226" s="6">
        <v>0.1379982565033298</v>
      </c>
      <c r="P226" s="6">
        <v>0.1275020496224174</v>
      </c>
      <c r="Q226" s="1">
        <v>0.12534722222222222</v>
      </c>
      <c r="R226" s="6">
        <v>1.065655623902074</v>
      </c>
      <c r="S226" s="6">
        <v>0.26098994723497626</v>
      </c>
      <c r="T226" s="6">
        <v>0.31755910492094447</v>
      </c>
    </row>
    <row r="227" spans="1:20" s="1" customFormat="1" ht="12.75">
      <c r="A227" s="5">
        <f t="shared" si="6"/>
        <v>1935.5833333333164</v>
      </c>
      <c r="B227" s="5">
        <v>9.608</v>
      </c>
      <c r="C227" s="18">
        <v>26.535520231213873</v>
      </c>
      <c r="D227" s="6">
        <v>1.5139895056132322</v>
      </c>
      <c r="E227" s="6">
        <v>92.5513957356249</v>
      </c>
      <c r="F227" s="3">
        <v>2.744316292136156</v>
      </c>
      <c r="G227" s="1">
        <f t="shared" si="7"/>
        <v>6.509162525890467</v>
      </c>
      <c r="H227" s="6">
        <v>94.61372305774775</v>
      </c>
      <c r="I227" s="6">
        <v>0.46312802859913293</v>
      </c>
      <c r="J227" s="6">
        <v>2.5600029007844136</v>
      </c>
      <c r="K227" s="6">
        <v>1.9019533112624103</v>
      </c>
      <c r="L227" s="1">
        <v>4.4619562120468235</v>
      </c>
      <c r="M227" s="1">
        <v>0.6381834288966621</v>
      </c>
      <c r="N227" s="6">
        <v>0.25425125009178007</v>
      </c>
      <c r="O227" s="6">
        <v>0.12277858806598602</v>
      </c>
      <c r="P227" s="6">
        <v>0.1351119240722295</v>
      </c>
      <c r="Q227" s="1">
        <v>0.12604166666666666</v>
      </c>
      <c r="R227" s="6">
        <v>1.0006437155104724</v>
      </c>
      <c r="S227" s="6">
        <v>0.2593062921116378</v>
      </c>
      <c r="T227" s="6">
        <v>0.31405515127426264</v>
      </c>
    </row>
    <row r="228" spans="1:20" s="1" customFormat="1" ht="12.75">
      <c r="A228" s="5">
        <f t="shared" si="6"/>
        <v>1935.6666666666497</v>
      </c>
      <c r="B228" s="5">
        <v>9.685</v>
      </c>
      <c r="C228" s="18">
        <v>26.328106936416187</v>
      </c>
      <c r="D228" s="6">
        <v>1.49566867295218</v>
      </c>
      <c r="E228" s="6">
        <v>92.25640841605163</v>
      </c>
      <c r="F228" s="3">
        <v>2.6795334188407938</v>
      </c>
      <c r="G228" s="1">
        <f t="shared" si="7"/>
        <v>6.645551287850251</v>
      </c>
      <c r="H228" s="6">
        <v>94.5360825290474</v>
      </c>
      <c r="I228" s="6">
        <v>0.4669080193814996</v>
      </c>
      <c r="J228" s="6">
        <v>2.6407646882423634</v>
      </c>
      <c r="K228" s="6">
        <v>1.902871267102803</v>
      </c>
      <c r="L228" s="1">
        <v>4.543635955345167</v>
      </c>
      <c r="M228" s="1">
        <v>0.6467246702677901</v>
      </c>
      <c r="N228" s="6">
        <v>0.262175099045476</v>
      </c>
      <c r="O228" s="6">
        <v>0.13020785341326946</v>
      </c>
      <c r="P228" s="6">
        <v>0.12760560669793353</v>
      </c>
      <c r="Q228" s="1">
        <v>0.12673611111111113</v>
      </c>
      <c r="R228" s="6">
        <v>1.0257002014877663</v>
      </c>
      <c r="S228" s="6">
        <v>0.2593696213595983</v>
      </c>
      <c r="T228" s="6">
        <v>0.2967871799915686</v>
      </c>
    </row>
    <row r="229" spans="1:20" s="1" customFormat="1" ht="12.75">
      <c r="A229" s="5">
        <f t="shared" si="6"/>
        <v>1935.749999999983</v>
      </c>
      <c r="B229" s="5">
        <v>9.933</v>
      </c>
      <c r="C229" s="18">
        <v>26.595736994219656</v>
      </c>
      <c r="D229" s="6">
        <v>1.498456942279169</v>
      </c>
      <c r="E229" s="6">
        <v>93.16903581433277</v>
      </c>
      <c r="F229" s="3">
        <v>2.6456112896919275</v>
      </c>
      <c r="G229" s="1">
        <f t="shared" si="7"/>
        <v>6.624999472259291</v>
      </c>
      <c r="H229" s="6">
        <v>94.83857761526183</v>
      </c>
      <c r="I229" s="6">
        <v>0.47628639885138335</v>
      </c>
      <c r="J229" s="6">
        <v>2.5899198965991976</v>
      </c>
      <c r="K229" s="6">
        <v>1.9038113325524848</v>
      </c>
      <c r="L229" s="1">
        <v>4.493731229151683</v>
      </c>
      <c r="M229" s="1">
        <v>0.689102504885482</v>
      </c>
      <c r="N229" s="6">
        <v>0.27616368011974707</v>
      </c>
      <c r="O229" s="6">
        <v>0.1396173122261236</v>
      </c>
      <c r="P229" s="6">
        <v>0.1458909569840557</v>
      </c>
      <c r="Q229" s="1">
        <v>0.12743055555555557</v>
      </c>
      <c r="R229" s="6">
        <v>1.0291971630515553</v>
      </c>
      <c r="S229" s="6">
        <v>0.25740740096811654</v>
      </c>
      <c r="T229" s="6">
        <v>0.32072522464892833</v>
      </c>
    </row>
    <row r="230" spans="1:20" s="1" customFormat="1" ht="12.75">
      <c r="A230" s="5">
        <f t="shared" si="6"/>
        <v>1935.8333333333162</v>
      </c>
      <c r="B230" s="5">
        <v>10.247</v>
      </c>
      <c r="C230" s="18">
        <v>26.99718208092486</v>
      </c>
      <c r="D230" s="6">
        <v>1.5114295193850973</v>
      </c>
      <c r="E230" s="6">
        <v>93.52781028439094</v>
      </c>
      <c r="F230" s="3">
        <v>2.6177254670820536</v>
      </c>
      <c r="G230" s="1">
        <f t="shared" si="7"/>
        <v>6.731971807699058</v>
      </c>
      <c r="H230" s="6">
        <v>95.0655793458844</v>
      </c>
      <c r="I230" s="6">
        <v>0.4888117400929579</v>
      </c>
      <c r="J230" s="6">
        <v>2.6335113338439173</v>
      </c>
      <c r="K230" s="6">
        <v>1.9325927835348788</v>
      </c>
      <c r="L230" s="1">
        <v>4.566104117378796</v>
      </c>
      <c r="M230" s="1">
        <v>0.6813475588672757</v>
      </c>
      <c r="N230" s="6">
        <v>0.2839054426863024</v>
      </c>
      <c r="O230" s="6">
        <v>0.12598893531982963</v>
      </c>
      <c r="P230" s="6">
        <v>0.14332818086114363</v>
      </c>
      <c r="Q230" s="1">
        <v>0.128125</v>
      </c>
      <c r="R230" s="6">
        <v>1.0136587322491788</v>
      </c>
      <c r="S230" s="6">
        <v>0.2793256878838655</v>
      </c>
      <c r="T230" s="6">
        <v>0.29727602877301584</v>
      </c>
    </row>
    <row r="231" spans="1:20" s="1" customFormat="1" ht="12.75">
      <c r="A231" s="5">
        <f t="shared" si="6"/>
        <v>1935.9166666666495</v>
      </c>
      <c r="B231" s="5">
        <v>10.324</v>
      </c>
      <c r="C231" s="18">
        <v>26.990491329479774</v>
      </c>
      <c r="D231" s="6">
        <v>1.4915907105896604</v>
      </c>
      <c r="E231" s="6">
        <v>94.14588584597189</v>
      </c>
      <c r="F231" s="3">
        <v>2.5757145538380826</v>
      </c>
      <c r="G231" s="1">
        <f t="shared" si="7"/>
        <v>6.763073540291611</v>
      </c>
      <c r="H231" s="6">
        <v>95.16122282714892</v>
      </c>
      <c r="I231" s="6">
        <v>0.4934887641675613</v>
      </c>
      <c r="J231" s="6">
        <v>2.6612019288432514</v>
      </c>
      <c r="K231" s="6">
        <v>1.926547331625547</v>
      </c>
      <c r="L231" s="1">
        <v>4.587749260468798</v>
      </c>
      <c r="M231" s="1">
        <v>0.7070503950426391</v>
      </c>
      <c r="N231" s="6">
        <v>0.29488460052807164</v>
      </c>
      <c r="O231" s="6">
        <v>0.11217893048658592</v>
      </c>
      <c r="P231" s="6">
        <v>0.17116741958353704</v>
      </c>
      <c r="Q231" s="1">
        <v>0.12881944444444446</v>
      </c>
      <c r="R231" s="6">
        <v>1.0197136740116661</v>
      </c>
      <c r="S231" s="6">
        <v>0.26118001100078536</v>
      </c>
      <c r="T231" s="6">
        <v>0.3061085643998396</v>
      </c>
    </row>
    <row r="232" spans="1:20" s="1" customFormat="1" ht="12.75">
      <c r="A232" s="5">
        <f t="shared" si="6"/>
        <v>1935.9999999999827</v>
      </c>
      <c r="B232" s="5">
        <v>10.256</v>
      </c>
      <c r="C232" s="18">
        <v>26.970419075144513</v>
      </c>
      <c r="D232" s="6">
        <v>1.5088988006391553</v>
      </c>
      <c r="E232" s="6">
        <v>93.31555600145644</v>
      </c>
      <c r="F232" s="3">
        <v>2.5956696943515136</v>
      </c>
      <c r="G232" s="1">
        <f t="shared" si="7"/>
        <v>6.783776618727441</v>
      </c>
      <c r="H232" s="6">
        <v>95.24973375774833</v>
      </c>
      <c r="I232" s="6">
        <v>0.5009047348011958</v>
      </c>
      <c r="J232" s="6">
        <v>2.6631773680907886</v>
      </c>
      <c r="K232" s="6">
        <v>1.929832747848916</v>
      </c>
      <c r="L232" s="1">
        <v>4.5930101159397045</v>
      </c>
      <c r="M232" s="1">
        <v>0.7100979345866967</v>
      </c>
      <c r="N232" s="6">
        <v>0.3010931018775234</v>
      </c>
      <c r="O232" s="6">
        <v>0.11982769497447139</v>
      </c>
      <c r="P232" s="6">
        <v>0.159663248845813</v>
      </c>
      <c r="Q232" s="1">
        <v>0.1295138888888889</v>
      </c>
      <c r="R232" s="6">
        <v>1.0246929208066788</v>
      </c>
      <c r="S232" s="6">
        <v>0.2593206504722342</v>
      </c>
      <c r="T232" s="6">
        <v>0.3042497378790689</v>
      </c>
    </row>
    <row r="233" spans="1:20" s="1" customFormat="1" ht="12.75">
      <c r="A233" s="5">
        <f t="shared" si="6"/>
        <v>1936.083333333316</v>
      </c>
      <c r="B233" s="5">
        <v>10.301</v>
      </c>
      <c r="C233" s="18">
        <v>27.365173410404626</v>
      </c>
      <c r="D233" s="6">
        <v>1.5212820295342937</v>
      </c>
      <c r="E233" s="6">
        <v>93.28757354899466</v>
      </c>
      <c r="F233" s="3">
        <v>2.629882395421881</v>
      </c>
      <c r="G233" s="1">
        <f t="shared" si="7"/>
        <v>6.869700875455122</v>
      </c>
      <c r="H233" s="6">
        <v>95.41005902143763</v>
      </c>
      <c r="I233" s="6">
        <v>0.5130090163063395</v>
      </c>
      <c r="J233" s="6">
        <v>2.6346677025460528</v>
      </c>
      <c r="K233" s="6">
        <v>1.9482112132483904</v>
      </c>
      <c r="L233" s="1">
        <v>4.582878915794443</v>
      </c>
      <c r="M233" s="1">
        <v>0.7283941921603528</v>
      </c>
      <c r="N233" s="6">
        <v>0.30674716616800807</v>
      </c>
      <c r="O233" s="6">
        <v>0.12354858157517135</v>
      </c>
      <c r="P233" s="6">
        <v>0.1678901110838401</v>
      </c>
      <c r="Q233" s="1">
        <v>0.13020833333333334</v>
      </c>
      <c r="R233" s="6">
        <v>1.0934155517036022</v>
      </c>
      <c r="S233" s="6">
        <v>0.2568917342528535</v>
      </c>
      <c r="T233" s="6">
        <v>0.30488853476246935</v>
      </c>
    </row>
    <row r="234" spans="1:20" s="1" customFormat="1" ht="12.75">
      <c r="A234" s="5">
        <f t="shared" si="6"/>
        <v>1936.1666666666492</v>
      </c>
      <c r="B234" s="5">
        <v>10.025</v>
      </c>
      <c r="C234" s="18">
        <v>27.412008670520233</v>
      </c>
      <c r="D234" s="6">
        <v>1.5026593799691614</v>
      </c>
      <c r="E234" s="6">
        <v>92.25221043527051</v>
      </c>
      <c r="F234" s="3">
        <v>2.706407423367926</v>
      </c>
      <c r="G234" s="1">
        <f t="shared" si="7"/>
        <v>7.062452757166186</v>
      </c>
      <c r="H234" s="6">
        <v>95.07530228354221</v>
      </c>
      <c r="I234" s="6">
        <v>0.5202049932462484</v>
      </c>
      <c r="J234" s="6">
        <v>2.8178819705371665</v>
      </c>
      <c r="K234" s="6">
        <v>1.9532263464304658</v>
      </c>
      <c r="L234" s="1">
        <v>4.7711083169676325</v>
      </c>
      <c r="M234" s="1">
        <v>0.7223298012518495</v>
      </c>
      <c r="N234" s="6">
        <v>0.31023062637422266</v>
      </c>
      <c r="O234" s="6">
        <v>0.13307893275601157</v>
      </c>
      <c r="P234" s="6">
        <v>0.14811746434383755</v>
      </c>
      <c r="Q234" s="1">
        <v>0.13090277777777778</v>
      </c>
      <c r="R234" s="6">
        <v>1.0790759173038431</v>
      </c>
      <c r="S234" s="6">
        <v>0.25457472109206414</v>
      </c>
      <c r="T234" s="6">
        <v>0.28484099269545105</v>
      </c>
    </row>
    <row r="235" spans="1:20" s="1" customFormat="1" ht="12.75">
      <c r="A235" s="5">
        <f t="shared" si="6"/>
        <v>1936.2499999999825</v>
      </c>
      <c r="B235" s="5">
        <v>9.95</v>
      </c>
      <c r="C235" s="18">
        <v>27.96065028901734</v>
      </c>
      <c r="D235" s="6">
        <v>1.4745218551692731</v>
      </c>
      <c r="E235" s="6">
        <v>92.21918875455998</v>
      </c>
      <c r="F235" s="3">
        <v>2.7817766595014737</v>
      </c>
      <c r="G235" s="1">
        <f t="shared" si="7"/>
        <v>7.118620227008257</v>
      </c>
      <c r="H235" s="6">
        <v>95.28974761924917</v>
      </c>
      <c r="I235" s="6">
        <v>0.5233572278855333</v>
      </c>
      <c r="J235" s="6">
        <v>2.758853884148774</v>
      </c>
      <c r="K235" s="6">
        <v>1.9665800071813213</v>
      </c>
      <c r="L235" s="1">
        <v>4.725433891330095</v>
      </c>
      <c r="M235" s="1">
        <v>0.7711227167485463</v>
      </c>
      <c r="N235" s="6">
        <v>0.3227284514712189</v>
      </c>
      <c r="O235" s="6">
        <v>0.1495252907285896</v>
      </c>
      <c r="P235" s="6">
        <v>0.16727175232651553</v>
      </c>
      <c r="Q235" s="1">
        <v>0.13159722222222223</v>
      </c>
      <c r="R235" s="6">
        <v>1.1341278502953087</v>
      </c>
      <c r="S235" s="6">
        <v>0.2573088565949655</v>
      </c>
      <c r="T235" s="6">
        <v>0.2927303158461918</v>
      </c>
    </row>
    <row r="236" spans="1:20" s="1" customFormat="1" ht="12.75">
      <c r="A236" s="5">
        <f t="shared" si="6"/>
        <v>1936.3333333333157</v>
      </c>
      <c r="B236" s="5">
        <v>10.273</v>
      </c>
      <c r="C236" s="18">
        <v>28.502601156069368</v>
      </c>
      <c r="D236" s="6">
        <v>1.47491934124045</v>
      </c>
      <c r="E236" s="6">
        <v>91.41057684462531</v>
      </c>
      <c r="F236" s="3">
        <v>2.7716846382704023</v>
      </c>
      <c r="G236" s="1">
        <f t="shared" si="7"/>
        <v>7.2688819973802445</v>
      </c>
      <c r="H236" s="6">
        <v>95.11680456813917</v>
      </c>
      <c r="I236" s="6">
        <v>0.5343348936525589</v>
      </c>
      <c r="J236" s="6">
        <v>2.826480963134548</v>
      </c>
      <c r="K236" s="6">
        <v>1.982593979761509</v>
      </c>
      <c r="L236" s="1">
        <v>4.809074942896057</v>
      </c>
      <c r="M236" s="1">
        <v>0.7748325697832059</v>
      </c>
      <c r="N236" s="6">
        <v>0.32436383307399824</v>
      </c>
      <c r="O236" s="6">
        <v>0.15849139618575983</v>
      </c>
      <c r="P236" s="6">
        <v>0.15968567385678112</v>
      </c>
      <c r="Q236" s="1">
        <v>0.13229166666666667</v>
      </c>
      <c r="R236" s="6">
        <v>1.1705101586721596</v>
      </c>
      <c r="S236" s="6">
        <v>0.2602048903858438</v>
      </c>
      <c r="T236" s="6">
        <v>0.28007545800957945</v>
      </c>
    </row>
    <row r="237" spans="1:20" s="1" customFormat="1" ht="12.75">
      <c r="A237" s="5">
        <f t="shared" si="6"/>
        <v>1936.416666666649</v>
      </c>
      <c r="B237" s="5">
        <v>10.264</v>
      </c>
      <c r="C237" s="18">
        <v>28.997716763005783</v>
      </c>
      <c r="D237" s="6">
        <v>1.4898543619280753</v>
      </c>
      <c r="E237" s="6">
        <v>92.41382496872055</v>
      </c>
      <c r="F237" s="3">
        <v>2.8397660129521154</v>
      </c>
      <c r="G237" s="1">
        <f t="shared" si="7"/>
        <v>7.2084415930897014</v>
      </c>
      <c r="H237" s="6">
        <v>95.50499870450126</v>
      </c>
      <c r="I237" s="6">
        <v>0.5548989795429312</v>
      </c>
      <c r="J237" s="6">
        <v>2.84991406001285</v>
      </c>
      <c r="K237" s="6">
        <v>1.9908243752517782</v>
      </c>
      <c r="L237" s="1">
        <v>4.840738435264628</v>
      </c>
      <c r="M237" s="1">
        <v>0.7805789656456293</v>
      </c>
      <c r="N237" s="6">
        <v>0.3306936674899896</v>
      </c>
      <c r="O237" s="6">
        <v>0.15528664435169282</v>
      </c>
      <c r="P237" s="6">
        <v>0.16161254269283581</v>
      </c>
      <c r="Q237" s="1">
        <v>0.1329861111111111</v>
      </c>
      <c r="R237" s="6">
        <v>1.054324768152909</v>
      </c>
      <c r="S237" s="6">
        <v>0.26111777918109413</v>
      </c>
      <c r="T237" s="6">
        <v>0.2832173346974919</v>
      </c>
    </row>
    <row r="238" spans="1:20" s="1" customFormat="1" ht="12.75">
      <c r="A238" s="5">
        <f t="shared" si="6"/>
        <v>1936.4999999999823</v>
      </c>
      <c r="B238" s="5">
        <v>10.725</v>
      </c>
      <c r="C238" s="18">
        <v>29.185057803468208</v>
      </c>
      <c r="D238" s="6">
        <v>1.4917332423403433</v>
      </c>
      <c r="E238" s="6">
        <v>93.12473069645246</v>
      </c>
      <c r="F238" s="3">
        <v>2.7322860991699525</v>
      </c>
      <c r="G238" s="1">
        <f t="shared" si="7"/>
        <v>7.1155080014976875</v>
      </c>
      <c r="H238" s="6">
        <v>95.7090312055017</v>
      </c>
      <c r="I238" s="6">
        <v>0.5530049444073124</v>
      </c>
      <c r="J238" s="6">
        <v>2.8235243638500283</v>
      </c>
      <c r="K238" s="6">
        <v>2.0007868312421495</v>
      </c>
      <c r="L238" s="1">
        <v>4.824311195092178</v>
      </c>
      <c r="M238" s="1">
        <v>0.8264127130146475</v>
      </c>
      <c r="N238" s="6">
        <v>0.33706333347954603</v>
      </c>
      <c r="O238" s="6">
        <v>0.1659365840034237</v>
      </c>
      <c r="P238" s="6">
        <v>0.1866072399761221</v>
      </c>
      <c r="Q238" s="1">
        <v>0.13680555555555557</v>
      </c>
      <c r="R238" s="6">
        <v>0.9343549037170464</v>
      </c>
      <c r="S238" s="6">
        <v>0.2631535982773592</v>
      </c>
      <c r="T238" s="6">
        <v>0.28572935301085406</v>
      </c>
    </row>
    <row r="239" spans="1:20" s="1" customFormat="1" ht="12.75">
      <c r="A239" s="5">
        <f t="shared" si="6"/>
        <v>1936.5833333333155</v>
      </c>
      <c r="B239" s="5">
        <v>10.317</v>
      </c>
      <c r="C239" s="18">
        <v>29.178367052023123</v>
      </c>
      <c r="D239" s="6">
        <v>1.4966762393092656</v>
      </c>
      <c r="E239" s="6">
        <v>93.50069920313658</v>
      </c>
      <c r="F239" s="3">
        <v>2.8309939644158364</v>
      </c>
      <c r="G239" s="1">
        <f t="shared" si="7"/>
        <v>7.4698832883497035</v>
      </c>
      <c r="H239" s="6">
        <v>95.97399991754475</v>
      </c>
      <c r="I239" s="6">
        <v>0.5529993449131139</v>
      </c>
      <c r="J239" s="6">
        <v>2.8865477391441874</v>
      </c>
      <c r="K239" s="6">
        <v>2.0060477724488877</v>
      </c>
      <c r="L239" s="1">
        <v>4.8925955115930755</v>
      </c>
      <c r="M239" s="1">
        <v>0.8492589108060977</v>
      </c>
      <c r="N239" s="6">
        <v>0.351143797370604</v>
      </c>
      <c r="O239" s="6">
        <v>0.17601718240876008</v>
      </c>
      <c r="P239" s="6">
        <v>0.17834793102673363</v>
      </c>
      <c r="Q239" s="1">
        <v>0.14375</v>
      </c>
      <c r="R239" s="6">
        <v>1.1952073930850675</v>
      </c>
      <c r="S239" s="6">
        <v>0.2644007157841133</v>
      </c>
      <c r="T239" s="6">
        <v>0.2845785878317622</v>
      </c>
    </row>
    <row r="240" spans="1:20" s="1" customFormat="1" ht="12.75">
      <c r="A240" s="5">
        <f t="shared" si="6"/>
        <v>1936.6666666666488</v>
      </c>
      <c r="B240" s="5">
        <v>9.872</v>
      </c>
      <c r="C240" s="18">
        <v>29.57312138728324</v>
      </c>
      <c r="D240" s="6">
        <v>1.500921426680781</v>
      </c>
      <c r="E240" s="6">
        <v>93.14689539817304</v>
      </c>
      <c r="F240" s="3">
        <v>3.0089281614868626</v>
      </c>
      <c r="G240" s="1">
        <f t="shared" si="7"/>
        <v>7.586164015529991</v>
      </c>
      <c r="H240" s="6">
        <v>95.90012069586092</v>
      </c>
      <c r="I240" s="6">
        <v>0.5670042705297166</v>
      </c>
      <c r="J240" s="6">
        <v>2.8979927808123302</v>
      </c>
      <c r="K240" s="6">
        <v>2.007822490651973</v>
      </c>
      <c r="L240" s="1">
        <v>4.905815271464303</v>
      </c>
      <c r="M240" s="1">
        <v>0.8974989659121285</v>
      </c>
      <c r="N240" s="6">
        <v>0.3594721996270818</v>
      </c>
      <c r="O240" s="6">
        <v>0.17568178334518114</v>
      </c>
      <c r="P240" s="6">
        <v>0.21165053849542115</v>
      </c>
      <c r="Q240" s="1">
        <v>0.15069444444444444</v>
      </c>
      <c r="R240" s="6">
        <v>1.2435812271051412</v>
      </c>
      <c r="S240" s="6">
        <v>0.2735099393981336</v>
      </c>
      <c r="T240" s="6">
        <v>0.3012456588794337</v>
      </c>
    </row>
    <row r="241" spans="1:20" s="1" customFormat="1" ht="12.75">
      <c r="A241" s="5">
        <f t="shared" si="6"/>
        <v>1936.749999999982</v>
      </c>
      <c r="B241" s="5">
        <v>10.133</v>
      </c>
      <c r="C241" s="18">
        <v>29.579812138728325</v>
      </c>
      <c r="D241" s="6">
        <v>1.5123236659110957</v>
      </c>
      <c r="E241" s="6">
        <v>93.96331736859386</v>
      </c>
      <c r="F241" s="3">
        <v>2.927736878552085</v>
      </c>
      <c r="G241" s="1">
        <f t="shared" si="7"/>
        <v>7.642535760293677</v>
      </c>
      <c r="H241" s="6">
        <v>96.32206397486286</v>
      </c>
      <c r="I241" s="6">
        <v>0.5678300303067693</v>
      </c>
      <c r="J241" s="6">
        <v>2.9425392033452233</v>
      </c>
      <c r="K241" s="6">
        <v>2.035275745507677</v>
      </c>
      <c r="L241" s="1">
        <v>4.977814948852901</v>
      </c>
      <c r="M241" s="1">
        <v>0.8963046938944191</v>
      </c>
      <c r="N241" s="6">
        <v>0.3698952526606794</v>
      </c>
      <c r="O241" s="6">
        <v>0.17236176510018492</v>
      </c>
      <c r="P241" s="6">
        <v>0.19640878724466596</v>
      </c>
      <c r="Q241" s="1">
        <v>0.1576388888888889</v>
      </c>
      <c r="R241" s="6">
        <v>1.2077019699722302</v>
      </c>
      <c r="S241" s="6">
        <v>0.28297472288624004</v>
      </c>
      <c r="T241" s="6">
        <v>0.29009060561888156</v>
      </c>
    </row>
    <row r="242" spans="1:20" s="1" customFormat="1" ht="12.75">
      <c r="A242" s="5">
        <f t="shared" si="6"/>
        <v>1936.8333333333153</v>
      </c>
      <c r="B242" s="5">
        <v>10.369</v>
      </c>
      <c r="C242" s="18">
        <v>29.73369942196532</v>
      </c>
      <c r="D242" s="6">
        <v>1.5240834619798285</v>
      </c>
      <c r="E242" s="6">
        <v>95.55657453491547</v>
      </c>
      <c r="F242" s="3">
        <v>2.885767447477049</v>
      </c>
      <c r="G242" s="1">
        <f t="shared" si="7"/>
        <v>7.670426531393602</v>
      </c>
      <c r="H242" s="6">
        <v>96.90943618503556</v>
      </c>
      <c r="I242" s="6">
        <v>0.5862119439962833</v>
      </c>
      <c r="J242" s="6">
        <v>2.9674082527095798</v>
      </c>
      <c r="K242" s="6">
        <v>2.036420984680114</v>
      </c>
      <c r="L242" s="1">
        <v>5.003829237389693</v>
      </c>
      <c r="M242" s="1">
        <v>0.9231955837628707</v>
      </c>
      <c r="N242" s="6">
        <v>0.38949420413012176</v>
      </c>
      <c r="O242" s="6">
        <v>0.18232132255133737</v>
      </c>
      <c r="P242" s="6">
        <v>0.18679672374807826</v>
      </c>
      <c r="Q242" s="1">
        <v>0.16458333333333333</v>
      </c>
      <c r="R242" s="6">
        <v>1.1487910951607652</v>
      </c>
      <c r="S242" s="6">
        <v>0.28147886390999577</v>
      </c>
      <c r="T242" s="6">
        <v>0.2730801928260081</v>
      </c>
    </row>
    <row r="243" spans="1:20" s="1" customFormat="1" ht="12.75">
      <c r="A243" s="5">
        <f t="shared" si="6"/>
        <v>1936.9166666666486</v>
      </c>
      <c r="B243" s="5">
        <v>10.417</v>
      </c>
      <c r="C243" s="18">
        <v>30.095</v>
      </c>
      <c r="D243" s="6">
        <v>1.5106079173342322</v>
      </c>
      <c r="E243" s="6">
        <v>97.47215181112003</v>
      </c>
      <c r="F243" s="3">
        <v>2.9134542822108447</v>
      </c>
      <c r="G243" s="1">
        <f t="shared" si="7"/>
        <v>7.616108334108596</v>
      </c>
      <c r="H243" s="6">
        <v>97.79160298892079</v>
      </c>
      <c r="I243" s="6">
        <v>0.6262396204119884</v>
      </c>
      <c r="J243" s="6">
        <v>2.931011711668697</v>
      </c>
      <c r="K243" s="6">
        <v>2.0423775057468148</v>
      </c>
      <c r="L243" s="1">
        <v>4.973389217415512</v>
      </c>
      <c r="M243" s="1">
        <v>0.9324729524335496</v>
      </c>
      <c r="N243" s="6">
        <v>0.39707436627700105</v>
      </c>
      <c r="O243" s="6">
        <v>0.18792282201941563</v>
      </c>
      <c r="P243" s="6">
        <v>0.17594798635935507</v>
      </c>
      <c r="Q243" s="1">
        <v>0.1715277777777778</v>
      </c>
      <c r="R243" s="6">
        <v>1.114216244025246</v>
      </c>
      <c r="S243" s="6">
        <v>0.28506352776510346</v>
      </c>
      <c r="T243" s="6">
        <v>0.3152732279428039</v>
      </c>
    </row>
    <row r="244" spans="1:20" s="1" customFormat="1" ht="12.75">
      <c r="A244" s="5">
        <f t="shared" si="6"/>
        <v>1936.9999999999818</v>
      </c>
      <c r="B244" s="5">
        <v>10.29</v>
      </c>
      <c r="C244" s="18">
        <v>29.9946387283237</v>
      </c>
      <c r="D244" s="6">
        <v>1.5128295028336107</v>
      </c>
      <c r="E244" s="6">
        <v>99.20178096972785</v>
      </c>
      <c r="F244" s="3">
        <v>2.92551268180279</v>
      </c>
      <c r="G244" s="1">
        <f t="shared" si="7"/>
        <v>7.7613974797353675</v>
      </c>
      <c r="H244" s="6">
        <v>98.62536295367131</v>
      </c>
      <c r="I244" s="6">
        <v>0.6119764822739565</v>
      </c>
      <c r="J244" s="6">
        <v>2.924991594281089</v>
      </c>
      <c r="K244" s="6">
        <v>2.033000070502435</v>
      </c>
      <c r="L244" s="1">
        <v>4.957991664783524</v>
      </c>
      <c r="M244" s="1">
        <v>1.0134011219967904</v>
      </c>
      <c r="N244" s="6">
        <v>0.4092157577256652</v>
      </c>
      <c r="O244" s="6">
        <v>0.19054764731072377</v>
      </c>
      <c r="P244" s="6">
        <v>0.23516549473817927</v>
      </c>
      <c r="Q244" s="1">
        <v>0.17847222222222223</v>
      </c>
      <c r="R244" s="6">
        <v>1.1986045866104211</v>
      </c>
      <c r="S244" s="6">
        <v>0.2988092578189645</v>
      </c>
      <c r="T244" s="6">
        <v>0.3193856337482891</v>
      </c>
    </row>
    <row r="245" spans="1:20" s="1" customFormat="1" ht="12.75">
      <c r="A245" s="5">
        <f t="shared" si="6"/>
        <v>1937.083333333315</v>
      </c>
      <c r="B245" s="5">
        <v>10.298</v>
      </c>
      <c r="C245" s="18">
        <v>30.315794797687865</v>
      </c>
      <c r="D245" s="6">
        <v>1.5152476229550462</v>
      </c>
      <c r="E245" s="6">
        <v>99.90572648332652</v>
      </c>
      <c r="F245" s="3">
        <v>2.949509228393313</v>
      </c>
      <c r="G245" s="1">
        <f t="shared" si="7"/>
        <v>7.6788609614228704</v>
      </c>
      <c r="H245" s="6">
        <v>98.99977143611093</v>
      </c>
      <c r="I245" s="6">
        <v>0.6060162152259191</v>
      </c>
      <c r="J245" s="6">
        <v>2.9577150216795483</v>
      </c>
      <c r="K245" s="6">
        <v>2.0545894220672154</v>
      </c>
      <c r="L245" s="1">
        <v>5.012304443746764</v>
      </c>
      <c r="M245" s="1">
        <v>0.9928781936229957</v>
      </c>
      <c r="N245" s="6">
        <v>0.4159110378860501</v>
      </c>
      <c r="O245" s="6">
        <v>0.19470920447014667</v>
      </c>
      <c r="P245" s="6">
        <v>0.19684128460013214</v>
      </c>
      <c r="Q245" s="1">
        <v>0.18541666666666667</v>
      </c>
      <c r="R245" s="6">
        <v>1.1142866493892731</v>
      </c>
      <c r="S245" s="6">
        <v>0.3107254909843392</v>
      </c>
      <c r="T245" s="6">
        <v>0.35735003154642114</v>
      </c>
    </row>
    <row r="246" spans="1:20" s="1" customFormat="1" ht="12.75">
      <c r="A246" s="5">
        <f t="shared" si="6"/>
        <v>1937.1666666666483</v>
      </c>
      <c r="B246" s="5">
        <v>9.609</v>
      </c>
      <c r="C246" s="18">
        <v>30.40946531791908</v>
      </c>
      <c r="D246" s="6">
        <v>1.501300332668231</v>
      </c>
      <c r="E246" s="6">
        <v>101.52620476030671</v>
      </c>
      <c r="F246" s="3">
        <v>3.180860232837664</v>
      </c>
      <c r="G246" s="1">
        <f t="shared" si="7"/>
        <v>7.733292852650486</v>
      </c>
      <c r="H246" s="6">
        <v>99.87775444856268</v>
      </c>
      <c r="I246" s="6">
        <v>0.6250958149524859</v>
      </c>
      <c r="J246" s="6">
        <v>2.883830399488272</v>
      </c>
      <c r="K246" s="6">
        <v>2.0627760115329297</v>
      </c>
      <c r="L246" s="1">
        <v>4.946606411021202</v>
      </c>
      <c r="M246" s="1">
        <v>1.0448982578365784</v>
      </c>
      <c r="N246" s="6">
        <v>0.4280608991082575</v>
      </c>
      <c r="O246" s="6">
        <v>0.20076417535647528</v>
      </c>
      <c r="P246" s="6">
        <v>0.22371207226073442</v>
      </c>
      <c r="Q246" s="1">
        <v>0.19236111111111112</v>
      </c>
      <c r="R246" s="6">
        <v>1.1659959043539152</v>
      </c>
      <c r="S246" s="6">
        <v>0.31590855845110755</v>
      </c>
      <c r="T246" s="6">
        <v>0.3652120939648036</v>
      </c>
    </row>
    <row r="247" spans="1:20" s="1" customFormat="1" ht="12.75">
      <c r="A247" s="5">
        <f t="shared" si="6"/>
        <v>1937.2499999999816</v>
      </c>
      <c r="B247" s="5">
        <v>9.745</v>
      </c>
      <c r="C247" s="18">
        <v>30.369320809248556</v>
      </c>
      <c r="D247" s="6">
        <v>1.4876174729947065</v>
      </c>
      <c r="E247" s="6">
        <v>102.23370686877429</v>
      </c>
      <c r="F247" s="3">
        <v>3.1269796961323966</v>
      </c>
      <c r="G247" s="1">
        <f t="shared" si="7"/>
        <v>7.848402140299531</v>
      </c>
      <c r="H247" s="6">
        <v>100.26149321683717</v>
      </c>
      <c r="I247" s="6">
        <v>0.6129902491784489</v>
      </c>
      <c r="J247" s="6">
        <v>3.0105665758971845</v>
      </c>
      <c r="K247" s="6">
        <v>2.056283018833825</v>
      </c>
      <c r="L247" s="1">
        <v>5.066849594731009</v>
      </c>
      <c r="M247" s="1">
        <v>1.0669912471252814</v>
      </c>
      <c r="N247" s="6">
        <v>0.4293515037034047</v>
      </c>
      <c r="O247" s="6">
        <v>0.21140482618702638</v>
      </c>
      <c r="P247" s="6">
        <v>0.22692936167929478</v>
      </c>
      <c r="Q247" s="1">
        <v>0.19930555555555554</v>
      </c>
      <c r="R247" s="6">
        <v>1.1267638551046524</v>
      </c>
      <c r="S247" s="6">
        <v>0.327335786241545</v>
      </c>
      <c r="T247" s="6">
        <v>0.3525285920814047</v>
      </c>
    </row>
    <row r="248" spans="1:20" s="1" customFormat="1" ht="12.75">
      <c r="A248" s="5">
        <f t="shared" si="6"/>
        <v>1937.3333333333148</v>
      </c>
      <c r="B248" s="5">
        <v>9.206</v>
      </c>
      <c r="C248" s="18">
        <v>30.21543352601156</v>
      </c>
      <c r="D248" s="6">
        <v>1.477522048077253</v>
      </c>
      <c r="E248" s="6">
        <v>102.03129215517689</v>
      </c>
      <c r="F248" s="3">
        <v>3.2698828790682763</v>
      </c>
      <c r="G248" s="1">
        <f t="shared" si="7"/>
        <v>7.683742659163584</v>
      </c>
      <c r="H248" s="6">
        <v>100.41937388932409</v>
      </c>
      <c r="I248" s="6">
        <v>0.587586832281566</v>
      </c>
      <c r="J248" s="6">
        <v>2.9506456072768867</v>
      </c>
      <c r="K248" s="6">
        <v>2.0710077307181987</v>
      </c>
      <c r="L248" s="1">
        <v>5.021653337995085</v>
      </c>
      <c r="M248" s="1">
        <v>1.0469999163380914</v>
      </c>
      <c r="N248" s="6">
        <v>0.4269019015553245</v>
      </c>
      <c r="O248" s="6">
        <v>0.1670492938926157</v>
      </c>
      <c r="P248" s="6">
        <v>0.2467987208901512</v>
      </c>
      <c r="Q248" s="1">
        <v>0.20625</v>
      </c>
      <c r="R248" s="6">
        <v>1.04465578804263</v>
      </c>
      <c r="S248" s="6">
        <v>0.3363843956626127</v>
      </c>
      <c r="T248" s="6">
        <v>0.35353761115640203</v>
      </c>
    </row>
    <row r="249" spans="1:20" s="1" customFormat="1" ht="12.75">
      <c r="A249" s="5">
        <f t="shared" si="6"/>
        <v>1937.416666666648</v>
      </c>
      <c r="B249" s="5">
        <v>9.167</v>
      </c>
      <c r="C249" s="18">
        <v>30.24219653179191</v>
      </c>
      <c r="D249" s="6">
        <v>1.4709154156671953</v>
      </c>
      <c r="E249" s="6">
        <v>101.20986006132728</v>
      </c>
      <c r="F249" s="3">
        <v>3.2822918981158864</v>
      </c>
      <c r="G249" s="1">
        <f t="shared" si="7"/>
        <v>7.687443425033287</v>
      </c>
      <c r="H249" s="6">
        <v>100.57878640258593</v>
      </c>
      <c r="I249" s="6">
        <v>0.5823630761112639</v>
      </c>
      <c r="J249" s="6">
        <v>2.9506438777292012</v>
      </c>
      <c r="K249" s="6">
        <v>2.071605742431079</v>
      </c>
      <c r="L249" s="1">
        <v>5.022249620160281</v>
      </c>
      <c r="M249" s="1">
        <v>1.077864554535932</v>
      </c>
      <c r="N249" s="6">
        <v>0.4287496856568098</v>
      </c>
      <c r="O249" s="6">
        <v>0.16433416859301636</v>
      </c>
      <c r="P249" s="6">
        <v>0.2715862558416613</v>
      </c>
      <c r="Q249" s="1">
        <v>0.21319444444444446</v>
      </c>
      <c r="R249" s="6">
        <v>1.0309100783558571</v>
      </c>
      <c r="S249" s="6">
        <v>0.33571104537481045</v>
      </c>
      <c r="T249" s="6">
        <v>0.36165494950485666</v>
      </c>
    </row>
    <row r="250" spans="1:20" s="1" customFormat="1" ht="12.75">
      <c r="A250" s="5">
        <f t="shared" si="6"/>
        <v>1937.4999999999814</v>
      </c>
      <c r="B250" s="5">
        <v>9.189</v>
      </c>
      <c r="C250" s="18">
        <v>30.282341040462427</v>
      </c>
      <c r="D250" s="6">
        <v>1.4794783331444301</v>
      </c>
      <c r="E250" s="6">
        <v>101.88251484454082</v>
      </c>
      <c r="F250" s="3">
        <v>3.267153931739421</v>
      </c>
      <c r="G250" s="1">
        <f t="shared" si="7"/>
        <v>7.646057873272374</v>
      </c>
      <c r="H250" s="6">
        <v>100.88881901778912</v>
      </c>
      <c r="I250" s="6">
        <v>0.5788056014447789</v>
      </c>
      <c r="J250" s="6">
        <v>2.964901464164122</v>
      </c>
      <c r="K250" s="6">
        <v>2.0657813029580323</v>
      </c>
      <c r="L250" s="1">
        <v>5.030682767122155</v>
      </c>
      <c r="M250" s="1">
        <v>1.0202317121653715</v>
      </c>
      <c r="N250" s="6">
        <v>0.4159294449614036</v>
      </c>
      <c r="O250" s="6">
        <v>0.16537175613850047</v>
      </c>
      <c r="P250" s="6">
        <v>0.23337495550991172</v>
      </c>
      <c r="Q250" s="1">
        <v>0.20555555555555557</v>
      </c>
      <c r="R250" s="6">
        <v>1.0197253300492177</v>
      </c>
      <c r="S250" s="6">
        <v>0.3408378899194643</v>
      </c>
      <c r="T250" s="6">
        <v>0.3442254274286126</v>
      </c>
    </row>
    <row r="251" spans="1:20" s="1" customFormat="1" ht="12.75">
      <c r="A251" s="5">
        <f t="shared" si="6"/>
        <v>1937.5833333333146</v>
      </c>
      <c r="B251" s="5">
        <v>9.091</v>
      </c>
      <c r="C251" s="18">
        <v>30.208742774566474</v>
      </c>
      <c r="D251" s="6">
        <v>1.4123915296178988</v>
      </c>
      <c r="E251" s="6">
        <v>101.15673170017381</v>
      </c>
      <c r="F251" s="3">
        <v>3.279866415216868</v>
      </c>
      <c r="G251" s="1">
        <f t="shared" si="7"/>
        <v>7.599611487785024</v>
      </c>
      <c r="H251" s="6">
        <v>100.78942874904016</v>
      </c>
      <c r="I251" s="6">
        <v>0.5671209577921028</v>
      </c>
      <c r="J251" s="6">
        <v>2.9664500803842904</v>
      </c>
      <c r="K251" s="6">
        <v>2.056098848384436</v>
      </c>
      <c r="L251" s="1">
        <v>5.022548928768726</v>
      </c>
      <c r="M251" s="1">
        <v>0.9756973456625884</v>
      </c>
      <c r="N251" s="6">
        <v>0.406301031610647</v>
      </c>
      <c r="O251" s="6">
        <v>0.16497498184230025</v>
      </c>
      <c r="P251" s="6">
        <v>0.22108799887630765</v>
      </c>
      <c r="Q251" s="1">
        <v>0.18333333333333332</v>
      </c>
      <c r="R251" s="6">
        <v>1.020164680230872</v>
      </c>
      <c r="S251" s="6">
        <v>0.34386734367760996</v>
      </c>
      <c r="T251" s="6">
        <v>0.32978776834687507</v>
      </c>
    </row>
    <row r="252" spans="1:20" s="1" customFormat="1" ht="12.75">
      <c r="A252" s="5">
        <f t="shared" si="6"/>
        <v>1937.6666666666479</v>
      </c>
      <c r="B252" s="5">
        <v>9.277</v>
      </c>
      <c r="C252" s="18">
        <v>30.188670520231213</v>
      </c>
      <c r="D252" s="6">
        <v>1.007045882580645</v>
      </c>
      <c r="E252" s="6">
        <v>100.70163971375783</v>
      </c>
      <c r="F252" s="3">
        <v>3.1973525099846376</v>
      </c>
      <c r="G252" s="1">
        <f t="shared" si="7"/>
        <v>7.561670963958507</v>
      </c>
      <c r="H252" s="6">
        <v>100.8216049366677</v>
      </c>
      <c r="I252" s="6">
        <v>0.5456103683596406</v>
      </c>
      <c r="J252" s="6">
        <v>2.919302955406691</v>
      </c>
      <c r="K252" s="6">
        <v>2.0693459885092036</v>
      </c>
      <c r="L252" s="1">
        <v>4.988648943915894</v>
      </c>
      <c r="M252" s="1">
        <v>0.9312259888472</v>
      </c>
      <c r="N252" s="6">
        <v>0.39159445796636794</v>
      </c>
      <c r="O252" s="6">
        <v>0.16808441108576117</v>
      </c>
      <c r="P252" s="6">
        <v>0.21043600868395984</v>
      </c>
      <c r="Q252" s="1">
        <v>0.1611111111111111</v>
      </c>
      <c r="R252" s="6">
        <v>1.0702989488504806</v>
      </c>
      <c r="S252" s="6">
        <v>0.34501765936800055</v>
      </c>
      <c r="T252" s="6">
        <v>0.31913094538271036</v>
      </c>
    </row>
    <row r="253" spans="1:20" s="1" customFormat="1" ht="12.75">
      <c r="A253" s="5">
        <f t="shared" si="6"/>
        <v>1937.7499999999811</v>
      </c>
      <c r="B253" s="5">
        <v>9.392</v>
      </c>
      <c r="C253" s="18">
        <v>29.787225433526014</v>
      </c>
      <c r="D253" s="6">
        <v>1.019533815765437</v>
      </c>
      <c r="E253" s="6">
        <v>98.68227976530044</v>
      </c>
      <c r="F253" s="3">
        <v>3.096406486021495</v>
      </c>
      <c r="G253" s="1">
        <f t="shared" si="7"/>
        <v>7.485800794097786</v>
      </c>
      <c r="H253" s="6">
        <v>100.18217750649247</v>
      </c>
      <c r="I253" s="6">
        <v>0.5343148128036731</v>
      </c>
      <c r="J253" s="6">
        <v>2.9417137997418012</v>
      </c>
      <c r="K253" s="6">
        <v>2.0759513549318753</v>
      </c>
      <c r="L253" s="1">
        <v>5.017665154673677</v>
      </c>
      <c r="M253" s="1">
        <v>0.9034510385238128</v>
      </c>
      <c r="N253" s="6">
        <v>0.37347208042087665</v>
      </c>
      <c r="O253" s="6">
        <v>0.15898735903830696</v>
      </c>
      <c r="P253" s="6">
        <v>0.2321027101757404</v>
      </c>
      <c r="Q253" s="1">
        <v>0.1388888888888889</v>
      </c>
      <c r="R253" s="6">
        <v>0.9889856069285574</v>
      </c>
      <c r="S253" s="6">
        <v>0.34753654200067496</v>
      </c>
      <c r="T253" s="6">
        <v>0.30615236083260966</v>
      </c>
    </row>
    <row r="254" spans="1:20" s="1" customFormat="1" ht="12.75">
      <c r="A254" s="5">
        <f t="shared" si="6"/>
        <v>1937.8333333333144</v>
      </c>
      <c r="B254" s="5">
        <v>9.396</v>
      </c>
      <c r="C254" s="18">
        <v>29.593193641618498</v>
      </c>
      <c r="D254" s="6">
        <v>1.024869131109748</v>
      </c>
      <c r="E254" s="6">
        <v>96.78259071766718</v>
      </c>
      <c r="F254" s="3">
        <v>3.07163670092873</v>
      </c>
      <c r="G254" s="1">
        <f t="shared" si="7"/>
        <v>7.326493216913565</v>
      </c>
      <c r="H254" s="6">
        <v>99.62519427500924</v>
      </c>
      <c r="I254" s="6">
        <v>0.5293344069100284</v>
      </c>
      <c r="J254" s="6">
        <v>2.8859390948291646</v>
      </c>
      <c r="K254" s="6">
        <v>2.045805371952021</v>
      </c>
      <c r="L254" s="1">
        <v>4.931744466781185</v>
      </c>
      <c r="M254" s="1">
        <v>0.8228442093930652</v>
      </c>
      <c r="N254" s="6">
        <v>0.3479149679646596</v>
      </c>
      <c r="O254" s="6">
        <v>0.16113572227239137</v>
      </c>
      <c r="P254" s="6">
        <v>0.19712685248934753</v>
      </c>
      <c r="Q254" s="1">
        <v>0.11666666666666665</v>
      </c>
      <c r="R254" s="6">
        <v>0.9977240659578679</v>
      </c>
      <c r="S254" s="6">
        <v>0.34998124322857704</v>
      </c>
      <c r="T254" s="6">
        <v>0.3051351753571601</v>
      </c>
    </row>
    <row r="255" spans="1:20" s="1" customFormat="1" ht="12.75">
      <c r="A255" s="5">
        <f t="shared" si="6"/>
        <v>1937.9166666666476</v>
      </c>
      <c r="B255" s="5">
        <v>9.417</v>
      </c>
      <c r="C255" s="18">
        <v>29.41254335260116</v>
      </c>
      <c r="D255" s="6">
        <v>1.0186440364627918</v>
      </c>
      <c r="E255" s="6">
        <v>94.6856719599202</v>
      </c>
      <c r="F255" s="3">
        <v>3.0386716236473066</v>
      </c>
      <c r="G255" s="1">
        <f t="shared" si="7"/>
        <v>7.262226145667585</v>
      </c>
      <c r="H255" s="6">
        <v>98.93023316790925</v>
      </c>
      <c r="I255" s="6">
        <v>0.5187851826661356</v>
      </c>
      <c r="J255" s="6">
        <v>2.843299529121722</v>
      </c>
      <c r="K255" s="6">
        <v>2.0377551371787512</v>
      </c>
      <c r="L255" s="1">
        <v>4.881054666300473</v>
      </c>
      <c r="M255" s="1">
        <v>0.7785164139522837</v>
      </c>
      <c r="N255" s="6">
        <v>0.32659723144052644</v>
      </c>
      <c r="O255" s="6">
        <v>0.1526364538127331</v>
      </c>
      <c r="P255" s="6">
        <v>0.20483828425457962</v>
      </c>
      <c r="Q255" s="1">
        <v>0.09444444444444444</v>
      </c>
      <c r="R255" s="6">
        <v>1.0218845061262476</v>
      </c>
      <c r="S255" s="6">
        <v>0.3478847872722993</v>
      </c>
      <c r="T255" s="6">
        <v>0.2858994106498556</v>
      </c>
    </row>
    <row r="256" spans="1:20" s="1" customFormat="1" ht="12.75">
      <c r="A256" s="5">
        <f t="shared" si="6"/>
        <v>1937.999999999981</v>
      </c>
      <c r="B256" s="5">
        <v>9.481</v>
      </c>
      <c r="C256" s="18">
        <v>29.60657514450867</v>
      </c>
      <c r="D256" s="6">
        <v>1.0128933341783497</v>
      </c>
      <c r="E256" s="6">
        <v>93.70851049104449</v>
      </c>
      <c r="F256" s="3">
        <v>3.0410896341662004</v>
      </c>
      <c r="G256" s="1">
        <f t="shared" si="7"/>
        <v>7.336351215099022</v>
      </c>
      <c r="H256" s="6">
        <v>98.41547004085054</v>
      </c>
      <c r="I256" s="6">
        <v>0.5039985818200317</v>
      </c>
      <c r="J256" s="6">
        <v>2.9333074385932023</v>
      </c>
      <c r="K256" s="6">
        <v>2.044491950696085</v>
      </c>
      <c r="L256" s="1">
        <v>4.977799389289287</v>
      </c>
      <c r="M256" s="1">
        <v>0.7583831844171748</v>
      </c>
      <c r="N256" s="6">
        <v>0.3164461802334678</v>
      </c>
      <c r="O256" s="6">
        <v>0.16393016731051097</v>
      </c>
      <c r="P256" s="6">
        <v>0.2057846146509738</v>
      </c>
      <c r="Q256" s="1">
        <v>0.07222222222222223</v>
      </c>
      <c r="R256" s="6">
        <v>1.0144481964089798</v>
      </c>
      <c r="S256" s="6">
        <v>0.3471068088588557</v>
      </c>
      <c r="T256" s="6">
        <v>0.26538494569530785</v>
      </c>
    </row>
    <row r="257" spans="1:20" s="1" customFormat="1" ht="12.75">
      <c r="A257" s="5">
        <f t="shared" si="6"/>
        <v>1938.0833333333142</v>
      </c>
      <c r="B257" s="5">
        <v>9.456</v>
      </c>
      <c r="C257" s="18">
        <v>29.780534682080926</v>
      </c>
      <c r="D257" s="6">
        <v>1.0058908635614945</v>
      </c>
      <c r="E257" s="6">
        <v>92.57301106495267</v>
      </c>
      <c r="F257" s="3">
        <v>3.0702479023166194</v>
      </c>
      <c r="G257" s="1">
        <f t="shared" si="7"/>
        <v>7.327751825635326</v>
      </c>
      <c r="H257" s="6">
        <v>97.98829982320787</v>
      </c>
      <c r="I257" s="6">
        <v>0.4976646194695695</v>
      </c>
      <c r="J257" s="6">
        <v>2.968219189174298</v>
      </c>
      <c r="K257" s="6">
        <v>2.0349822661939974</v>
      </c>
      <c r="L257" s="1">
        <v>5.003201455368295</v>
      </c>
      <c r="M257" s="1">
        <v>0.7091602669761916</v>
      </c>
      <c r="N257" s="6">
        <v>0.3000634666555132</v>
      </c>
      <c r="O257" s="6">
        <v>0.16292728996254563</v>
      </c>
      <c r="P257" s="6">
        <v>0.19616951035813274</v>
      </c>
      <c r="Q257" s="1">
        <v>0.05</v>
      </c>
      <c r="R257" s="6">
        <v>1.0413792758114542</v>
      </c>
      <c r="S257" s="6">
        <v>0.3398994596205987</v>
      </c>
      <c r="T257" s="6">
        <v>0.2635532516107829</v>
      </c>
    </row>
    <row r="258" spans="1:20" s="1" customFormat="1" ht="12.75">
      <c r="A258" s="5">
        <f t="shared" si="6"/>
        <v>1938.1666666666474</v>
      </c>
      <c r="B258" s="5">
        <v>9.568</v>
      </c>
      <c r="C258" s="18">
        <v>29.77384393063584</v>
      </c>
      <c r="D258" s="6">
        <v>0.9977301917440577</v>
      </c>
      <c r="E258" s="6">
        <v>92.1377212506891</v>
      </c>
      <c r="F258" s="3">
        <v>3.0435616804598906</v>
      </c>
      <c r="G258" s="1">
        <f t="shared" si="7"/>
        <v>7.306445705926328</v>
      </c>
      <c r="H258" s="6">
        <v>97.7654143381506</v>
      </c>
      <c r="I258" s="6">
        <v>0.48125583846909126</v>
      </c>
      <c r="J258" s="6">
        <v>2.9429225958532546</v>
      </c>
      <c r="K258" s="6">
        <v>2.0197365762389885</v>
      </c>
      <c r="L258" s="1">
        <v>4.962659172092243</v>
      </c>
      <c r="M258" s="1">
        <v>0.6782633077173366</v>
      </c>
      <c r="N258" s="6">
        <v>0.2870881259464316</v>
      </c>
      <c r="O258" s="6">
        <v>0.1584102920918396</v>
      </c>
      <c r="P258" s="6">
        <v>0.20498711190128754</v>
      </c>
      <c r="Q258" s="1">
        <v>0.027777777777777787</v>
      </c>
      <c r="R258" s="6">
        <v>1.1029754510525676</v>
      </c>
      <c r="S258" s="6">
        <v>0.33588731142529543</v>
      </c>
      <c r="T258" s="6">
        <v>0.2545953748302052</v>
      </c>
    </row>
    <row r="259" spans="1:20" s="1" customFormat="1" ht="12.75">
      <c r="A259" s="5">
        <f t="shared" si="6"/>
        <v>1938.2499999999807</v>
      </c>
      <c r="B259" s="5">
        <v>10.087</v>
      </c>
      <c r="C259" s="18">
        <v>29.666791907514455</v>
      </c>
      <c r="D259" s="6">
        <v>0.9889397814841807</v>
      </c>
      <c r="E259" s="6">
        <v>90.79115342416594</v>
      </c>
      <c r="F259" s="3">
        <v>2.8692141120130223</v>
      </c>
      <c r="G259" s="1">
        <f t="shared" si="7"/>
        <v>7.211348819802052</v>
      </c>
      <c r="H259" s="6">
        <v>97.18596916767898</v>
      </c>
      <c r="I259" s="6">
        <v>0.469930868955692</v>
      </c>
      <c r="J259" s="6">
        <v>2.9421423236715745</v>
      </c>
      <c r="K259" s="6">
        <v>2.0376504292184894</v>
      </c>
      <c r="L259" s="1">
        <v>4.979792752890064</v>
      </c>
      <c r="M259" s="1">
        <v>0.6165318904480023</v>
      </c>
      <c r="N259" s="6">
        <v>0.2676323924417255</v>
      </c>
      <c r="O259" s="6">
        <v>0.15226480564909922</v>
      </c>
      <c r="P259" s="6">
        <v>0.19107913680162203</v>
      </c>
      <c r="Q259" s="1">
        <v>0.005555555555555564</v>
      </c>
      <c r="R259" s="6">
        <v>1.056014937402974</v>
      </c>
      <c r="S259" s="6">
        <v>0.3389523350022938</v>
      </c>
      <c r="T259" s="6">
        <v>0.2498739648969728</v>
      </c>
    </row>
    <row r="260" spans="1:20" s="1" customFormat="1" ht="12.75">
      <c r="A260" s="5">
        <f t="shared" si="6"/>
        <v>1938.333333333314</v>
      </c>
      <c r="B260" s="5">
        <v>10.539</v>
      </c>
      <c r="C260" s="18">
        <v>29.399161849710982</v>
      </c>
      <c r="D260" s="6">
        <v>0.9800980040747724</v>
      </c>
      <c r="E260" s="6">
        <v>91.15983920749731</v>
      </c>
      <c r="F260" s="3">
        <v>2.712182553026436</v>
      </c>
      <c r="G260" s="1">
        <f t="shared" si="7"/>
        <v>7.159745965616083</v>
      </c>
      <c r="H260" s="6">
        <v>97.2272399408702</v>
      </c>
      <c r="I260" s="6">
        <v>0.46473672762866036</v>
      </c>
      <c r="J260" s="6">
        <v>2.9312760716865625</v>
      </c>
      <c r="K260" s="6">
        <v>2.0172217402703567</v>
      </c>
      <c r="L260" s="1">
        <v>4.948497811956919</v>
      </c>
      <c r="M260" s="1">
        <v>0.5659274704921238</v>
      </c>
      <c r="N260" s="6">
        <v>0.2607093816519395</v>
      </c>
      <c r="O260" s="6">
        <v>0.16304260867546</v>
      </c>
      <c r="P260" s="6">
        <v>0.15884214683139095</v>
      </c>
      <c r="Q260" s="1">
        <v>-0.016666666666666666</v>
      </c>
      <c r="R260" s="6">
        <v>1.0909848760520036</v>
      </c>
      <c r="S260" s="6">
        <v>0.331874576292479</v>
      </c>
      <c r="T260" s="6">
        <v>0.24227549680610166</v>
      </c>
    </row>
    <row r="261" spans="1:20" s="1" customFormat="1" ht="12.75">
      <c r="A261" s="5">
        <f t="shared" si="6"/>
        <v>1938.4166666666472</v>
      </c>
      <c r="B261" s="5">
        <v>10.793</v>
      </c>
      <c r="C261" s="18">
        <v>29.506213872832372</v>
      </c>
      <c r="D261" s="6">
        <v>0.9725701348743375</v>
      </c>
      <c r="E261" s="6">
        <v>91.18034527403536</v>
      </c>
      <c r="F261" s="3">
        <v>2.658927305469472</v>
      </c>
      <c r="G261" s="1">
        <f t="shared" si="7"/>
        <v>7.217277566555447</v>
      </c>
      <c r="H261" s="6">
        <v>97.27504751152003</v>
      </c>
      <c r="I261" s="6">
        <v>0.46036635709185214</v>
      </c>
      <c r="J261" s="6">
        <v>2.962999324655675</v>
      </c>
      <c r="K261" s="6">
        <v>2.024756934087511</v>
      </c>
      <c r="L261" s="1">
        <v>4.987756258743186</v>
      </c>
      <c r="M261" s="1">
        <v>0.5463113581239435</v>
      </c>
      <c r="N261" s="6">
        <v>0.25615716462563526</v>
      </c>
      <c r="O261" s="6">
        <v>0.18367061438493398</v>
      </c>
      <c r="P261" s="6">
        <v>0.14537246800226314</v>
      </c>
      <c r="Q261" s="1">
        <v>-0.03888888888888888</v>
      </c>
      <c r="R261" s="6">
        <v>1.142141485488926</v>
      </c>
      <c r="S261" s="6">
        <v>0.32918565551052414</v>
      </c>
      <c r="T261" s="6">
        <v>0.24848354840298367</v>
      </c>
    </row>
    <row r="262" spans="1:20" s="1" customFormat="1" ht="12.75">
      <c r="A262" s="5">
        <f aca="true" t="shared" si="8" ref="A262:A325">+A261+1/12</f>
        <v>1938.4999999999804</v>
      </c>
      <c r="B262" s="5">
        <v>11.068</v>
      </c>
      <c r="C262" s="18">
        <v>29.653410404624278</v>
      </c>
      <c r="D262" s="6">
        <v>0.9810135696091832</v>
      </c>
      <c r="E262" s="6">
        <v>91.20338028236252</v>
      </c>
      <c r="F262" s="3">
        <v>2.620059449644792</v>
      </c>
      <c r="G262" s="1">
        <f t="shared" si="7"/>
        <v>7.272716941854571</v>
      </c>
      <c r="H262" s="6">
        <v>97.14923316593617</v>
      </c>
      <c r="I262" s="6">
        <v>0.4590556483162065</v>
      </c>
      <c r="J262" s="6">
        <v>2.9991223574407915</v>
      </c>
      <c r="K262" s="6">
        <v>2.028448185003944</v>
      </c>
      <c r="L262" s="1">
        <v>5.027570542444735</v>
      </c>
      <c r="M262" s="1">
        <v>0.54817626725349</v>
      </c>
      <c r="N262" s="6">
        <v>0.2591275088505876</v>
      </c>
      <c r="O262" s="6">
        <v>0.18784837240102875</v>
      </c>
      <c r="P262" s="6">
        <v>0.14807538600187362</v>
      </c>
      <c r="Q262" s="1">
        <v>-0.046875</v>
      </c>
      <c r="R262" s="6">
        <v>1.156152564528884</v>
      </c>
      <c r="S262" s="6">
        <v>0.33008854533566145</v>
      </c>
      <c r="T262" s="6">
        <v>0.24832662602440728</v>
      </c>
    </row>
    <row r="263" spans="1:20" s="1" customFormat="1" ht="12.75">
      <c r="A263" s="5">
        <f t="shared" si="8"/>
        <v>1938.5833333333137</v>
      </c>
      <c r="B263" s="5">
        <v>11.033</v>
      </c>
      <c r="C263" s="18">
        <v>30.175289017341044</v>
      </c>
      <c r="D263" s="6">
        <v>0.9938143973086219</v>
      </c>
      <c r="E263" s="6">
        <v>89.89943208451265</v>
      </c>
      <c r="F263" s="3">
        <v>2.694885020447286</v>
      </c>
      <c r="G263" s="1">
        <f t="shared" si="7"/>
        <v>7.322103808833272</v>
      </c>
      <c r="H263" s="6">
        <v>96.72418522585434</v>
      </c>
      <c r="I263" s="6">
        <v>0.47205389968368516</v>
      </c>
      <c r="J263" s="6">
        <v>2.9995639963955636</v>
      </c>
      <c r="K263" s="6">
        <v>2.0336463922159433</v>
      </c>
      <c r="L263" s="1">
        <v>5.033210388611507</v>
      </c>
      <c r="M263" s="1">
        <v>0.5594960976508623</v>
      </c>
      <c r="N263" s="6">
        <v>0.26394427542478877</v>
      </c>
      <c r="O263" s="6">
        <v>0.18426392257215224</v>
      </c>
      <c r="P263" s="6">
        <v>0.1519128996539213</v>
      </c>
      <c r="Q263" s="1">
        <v>-0.040625</v>
      </c>
      <c r="R263" s="6">
        <v>1.201942062407305</v>
      </c>
      <c r="S263" s="6">
        <v>0.3270833137797731</v>
      </c>
      <c r="T263" s="6">
        <v>0.271681953299861</v>
      </c>
    </row>
    <row r="264" spans="1:20" s="1" customFormat="1" ht="12.75">
      <c r="A264" s="5">
        <f t="shared" si="8"/>
        <v>1938.666666666647</v>
      </c>
      <c r="B264" s="5">
        <v>11.137</v>
      </c>
      <c r="C264" s="18">
        <v>30.369320809248556</v>
      </c>
      <c r="D264" s="6">
        <v>1.0081617906905371</v>
      </c>
      <c r="E264" s="6">
        <v>90.06377002379651</v>
      </c>
      <c r="F264" s="3">
        <v>2.7001927576734874</v>
      </c>
      <c r="G264" s="1">
        <f t="shared" si="7"/>
        <v>7.33060606870916</v>
      </c>
      <c r="H264" s="6">
        <v>96.61626706560503</v>
      </c>
      <c r="I264" s="6">
        <v>0.45197112390909633</v>
      </c>
      <c r="J264" s="6">
        <v>2.99173196826281</v>
      </c>
      <c r="K264" s="6">
        <v>2.031833019703165</v>
      </c>
      <c r="L264" s="1">
        <v>5.023564987965975</v>
      </c>
      <c r="M264" s="1">
        <v>0.5887398413520792</v>
      </c>
      <c r="N264" s="6">
        <v>0.26388594097788914</v>
      </c>
      <c r="O264" s="6">
        <v>0.16858831830761256</v>
      </c>
      <c r="P264" s="6">
        <v>0.19064058206657752</v>
      </c>
      <c r="Q264" s="1">
        <v>-0.034375</v>
      </c>
      <c r="R264" s="6">
        <v>1.2116265143981777</v>
      </c>
      <c r="S264" s="6">
        <v>0.3295596434099774</v>
      </c>
      <c r="T264" s="6">
        <v>0.2748560423261465</v>
      </c>
    </row>
    <row r="265" spans="1:20" s="1" customFormat="1" ht="12.75">
      <c r="A265" s="5">
        <f t="shared" si="8"/>
        <v>1938.7499999999802</v>
      </c>
      <c r="B265" s="5">
        <v>11.487</v>
      </c>
      <c r="C265" s="18">
        <v>30.63026011560694</v>
      </c>
      <c r="D265" s="6">
        <v>1.0207790834307267</v>
      </c>
      <c r="E265" s="6">
        <v>89.88659889589202</v>
      </c>
      <c r="F265" s="3">
        <v>2.6499481739549893</v>
      </c>
      <c r="G265" s="1">
        <f t="shared" si="7"/>
        <v>7.467363998453791</v>
      </c>
      <c r="H265" s="6">
        <v>96.38409909888892</v>
      </c>
      <c r="I265" s="6">
        <v>0.46725552255156955</v>
      </c>
      <c r="J265" s="6">
        <v>3.0280129191437113</v>
      </c>
      <c r="K265" s="6">
        <v>2.040755560683992</v>
      </c>
      <c r="L265" s="1">
        <v>5.068768479827703</v>
      </c>
      <c r="M265" s="1">
        <v>0.6386201742107824</v>
      </c>
      <c r="N265" s="6">
        <v>0.26890828199849576</v>
      </c>
      <c r="O265" s="6">
        <v>0.19522286497837654</v>
      </c>
      <c r="P265" s="6">
        <v>0.20261402723391003</v>
      </c>
      <c r="Q265" s="1">
        <v>-0.028125</v>
      </c>
      <c r="R265" s="6">
        <v>1.2349793455733238</v>
      </c>
      <c r="S265" s="6">
        <v>0.32940115467810444</v>
      </c>
      <c r="T265" s="6">
        <v>0.2716606783876919</v>
      </c>
    </row>
    <row r="266" spans="1:20" s="1" customFormat="1" ht="12.75">
      <c r="A266" s="5">
        <f t="shared" si="8"/>
        <v>1938.8333333333135</v>
      </c>
      <c r="B266" s="5">
        <v>11.703</v>
      </c>
      <c r="C266" s="18">
        <v>30.984869942196536</v>
      </c>
      <c r="D266" s="6">
        <v>1.0240185771069543</v>
      </c>
      <c r="E266" s="6">
        <v>89.92866015231459</v>
      </c>
      <c r="F266" s="3">
        <v>2.6513042707869636</v>
      </c>
      <c r="G266" s="1">
        <f t="shared" si="7"/>
        <v>7.510715008463127</v>
      </c>
      <c r="H266" s="6">
        <v>96.27201465183965</v>
      </c>
      <c r="I266" s="6">
        <v>0.47962169924394626</v>
      </c>
      <c r="J266" s="6">
        <v>3.0008966786104327</v>
      </c>
      <c r="K266" s="6">
        <v>2.040070951224807</v>
      </c>
      <c r="L266" s="1">
        <v>5.04096762983524</v>
      </c>
      <c r="M266" s="1">
        <v>0.640735193781295</v>
      </c>
      <c r="N266" s="6">
        <v>0.2728845941382771</v>
      </c>
      <c r="O266" s="6">
        <v>0.19097630141256355</v>
      </c>
      <c r="P266" s="6">
        <v>0.19874929823045423</v>
      </c>
      <c r="Q266" s="1">
        <v>-0.021875</v>
      </c>
      <c r="R266" s="6">
        <v>1.2822226434895</v>
      </c>
      <c r="S266" s="6">
        <v>0.331238295492482</v>
      </c>
      <c r="T266" s="6">
        <v>0.2640704533793351</v>
      </c>
    </row>
    <row r="267" spans="1:20" s="1" customFormat="1" ht="12.75">
      <c r="A267" s="5">
        <f t="shared" si="8"/>
        <v>1938.9166666666467</v>
      </c>
      <c r="B267" s="5">
        <v>11.816</v>
      </c>
      <c r="C267" s="18">
        <v>31.165520231213872</v>
      </c>
      <c r="D267" s="6">
        <v>1.0151875624577271</v>
      </c>
      <c r="E267" s="6">
        <v>89.25614122652237</v>
      </c>
      <c r="F267" s="3">
        <v>2.6415172517794088</v>
      </c>
      <c r="G267" s="1">
        <f t="shared" si="7"/>
        <v>7.550073075051825</v>
      </c>
      <c r="H267" s="6">
        <v>96.12618573573866</v>
      </c>
      <c r="I267" s="6">
        <v>0.4920891128606063</v>
      </c>
      <c r="J267" s="6">
        <v>2.9998051365121334</v>
      </c>
      <c r="K267" s="6">
        <v>2.0464059944627246</v>
      </c>
      <c r="L267" s="1">
        <v>5.046211130974858</v>
      </c>
      <c r="M267" s="1">
        <v>0.6621549475767149</v>
      </c>
      <c r="N267" s="6">
        <v>0.2831526870552407</v>
      </c>
      <c r="O267" s="6">
        <v>0.1888544422538755</v>
      </c>
      <c r="P267" s="6">
        <v>0.2057728182675987</v>
      </c>
      <c r="Q267" s="1">
        <v>-0.015625</v>
      </c>
      <c r="R267" s="6">
        <v>1.2651326473858941</v>
      </c>
      <c r="S267" s="6">
        <v>0.3297229005939554</v>
      </c>
      <c r="T267" s="6">
        <v>0.2452376643402042</v>
      </c>
    </row>
    <row r="268" spans="1:20" s="1" customFormat="1" ht="12.75">
      <c r="A268" s="5">
        <f t="shared" si="8"/>
        <v>1938.99999999998</v>
      </c>
      <c r="B268" s="5">
        <v>11.902</v>
      </c>
      <c r="C268" s="18">
        <v>31.165520231213872</v>
      </c>
      <c r="D268" s="6">
        <v>1.0081634512854003</v>
      </c>
      <c r="E268" s="6">
        <v>88.99915611452994</v>
      </c>
      <c r="F268" s="3">
        <v>2.617388797940499</v>
      </c>
      <c r="G268" s="1">
        <f t="shared" si="7"/>
        <v>7.589760880662296</v>
      </c>
      <c r="H268" s="6">
        <v>95.96603790449595</v>
      </c>
      <c r="I268" s="6">
        <v>0.5052835150348951</v>
      </c>
      <c r="J268" s="6">
        <v>3.060068870006756</v>
      </c>
      <c r="K268" s="6">
        <v>2.0509400773891477</v>
      </c>
      <c r="L268" s="1">
        <v>5.111008947395904</v>
      </c>
      <c r="M268" s="1">
        <v>0.6831379224765086</v>
      </c>
      <c r="N268" s="6">
        <v>0.2917377531004468</v>
      </c>
      <c r="O268" s="6">
        <v>0.21074092046651385</v>
      </c>
      <c r="P268" s="6">
        <v>0.190034248909548</v>
      </c>
      <c r="Q268" s="1">
        <v>-0.009375</v>
      </c>
      <c r="R268" s="6">
        <v>1.2337587936891967</v>
      </c>
      <c r="S268" s="6">
        <v>0.3270291492312378</v>
      </c>
      <c r="T268" s="6">
        <v>0.2704574471654461</v>
      </c>
    </row>
    <row r="269" spans="1:20" s="1" customFormat="1" ht="12.75">
      <c r="A269" s="5">
        <f t="shared" si="8"/>
        <v>1939.0833333333132</v>
      </c>
      <c r="B269" s="5">
        <v>11.793</v>
      </c>
      <c r="C269" s="18">
        <v>31.105303468208096</v>
      </c>
      <c r="D269" s="6">
        <v>1.0017202969223236</v>
      </c>
      <c r="E269" s="6">
        <v>89.27121517907347</v>
      </c>
      <c r="F269" s="3">
        <v>2.6319880185321445</v>
      </c>
      <c r="G269" s="1">
        <f t="shared" si="7"/>
        <v>7.639915305825857</v>
      </c>
      <c r="H269" s="6">
        <v>96.12685586465975</v>
      </c>
      <c r="I269" s="6">
        <v>0.5129446484646696</v>
      </c>
      <c r="J269" s="6">
        <v>3.0358817723257467</v>
      </c>
      <c r="K269" s="6">
        <v>2.0562958243423215</v>
      </c>
      <c r="L269" s="1">
        <v>5.092177596668068</v>
      </c>
      <c r="M269" s="1">
        <v>0.6856795916870912</v>
      </c>
      <c r="N269" s="6">
        <v>0.2920910039772677</v>
      </c>
      <c r="O269" s="6">
        <v>0.22255408070592478</v>
      </c>
      <c r="P269" s="6">
        <v>0.17415950700389882</v>
      </c>
      <c r="Q269" s="1">
        <v>-0.003125</v>
      </c>
      <c r="R269" s="6">
        <v>1.268865284086</v>
      </c>
      <c r="S269" s="6">
        <v>0.33323355955660694</v>
      </c>
      <c r="T269" s="6">
        <v>0.252985374636579</v>
      </c>
    </row>
    <row r="270" spans="1:20" s="1" customFormat="1" ht="12.75">
      <c r="A270" s="5">
        <f t="shared" si="8"/>
        <v>1939.1666666666465</v>
      </c>
      <c r="B270" s="5">
        <v>11.924</v>
      </c>
      <c r="C270" s="18">
        <v>31.43984104046243</v>
      </c>
      <c r="D270" s="6">
        <v>0.9957495344691112</v>
      </c>
      <c r="E270" s="6">
        <v>88.85103309135884</v>
      </c>
      <c r="F270" s="3">
        <v>2.641269114210586</v>
      </c>
      <c r="G270" s="1">
        <f t="shared" si="7"/>
        <v>7.705727494697605</v>
      </c>
      <c r="H270" s="6">
        <v>95.91447297700508</v>
      </c>
      <c r="I270" s="6">
        <v>0.5359663032457262</v>
      </c>
      <c r="J270" s="6">
        <v>3.064941638264038</v>
      </c>
      <c r="K270" s="6">
        <v>2.0705290710522695</v>
      </c>
      <c r="L270" s="1">
        <v>5.135470709316308</v>
      </c>
      <c r="M270" s="1">
        <v>0.6976078052975591</v>
      </c>
      <c r="N270" s="6">
        <v>0.2975009209968247</v>
      </c>
      <c r="O270" s="6">
        <v>0.23435363222060943</v>
      </c>
      <c r="P270" s="6">
        <v>0.16262825208012488</v>
      </c>
      <c r="Q270" s="1">
        <v>0.003125</v>
      </c>
      <c r="R270" s="6">
        <v>1.2564743312263222</v>
      </c>
      <c r="S270" s="6">
        <v>0.3413955393868624</v>
      </c>
      <c r="T270" s="6">
        <v>0.2611871937751737</v>
      </c>
    </row>
    <row r="271" spans="1:20" s="1" customFormat="1" ht="12.75">
      <c r="A271" s="5">
        <f t="shared" si="8"/>
        <v>1939.2499999999798</v>
      </c>
      <c r="B271" s="5">
        <v>12.51</v>
      </c>
      <c r="C271" s="18">
        <v>31.687398843930637</v>
      </c>
      <c r="D271" s="6">
        <v>0.9902066539795801</v>
      </c>
      <c r="E271" s="6">
        <v>88.08741918789077</v>
      </c>
      <c r="F271" s="3">
        <v>2.53995608046141</v>
      </c>
      <c r="G271" s="1">
        <f t="shared" si="7"/>
        <v>7.884288452087422</v>
      </c>
      <c r="H271" s="6">
        <v>95.60916322869858</v>
      </c>
      <c r="I271" s="6">
        <v>0.5468157017814617</v>
      </c>
      <c r="J271" s="6">
        <v>3.2243536671236606</v>
      </c>
      <c r="K271" s="6">
        <v>2.079555991397581</v>
      </c>
      <c r="L271" s="1">
        <v>5.303909658521242</v>
      </c>
      <c r="M271" s="1">
        <v>0.7209258529253562</v>
      </c>
      <c r="N271" s="6">
        <v>0.29764660752500594</v>
      </c>
      <c r="O271" s="6">
        <v>0.23293240684142766</v>
      </c>
      <c r="P271" s="6">
        <v>0.18097183855892252</v>
      </c>
      <c r="Q271" s="1">
        <v>0.009375</v>
      </c>
      <c r="R271" s="6">
        <v>1.2399393860810686</v>
      </c>
      <c r="S271" s="6">
        <v>0.33359230789646854</v>
      </c>
      <c r="T271" s="6">
        <v>0.2608944551181738</v>
      </c>
    </row>
    <row r="272" spans="1:20" s="1" customFormat="1" ht="12.75">
      <c r="A272" s="5">
        <f t="shared" si="8"/>
        <v>1939.333333333313</v>
      </c>
      <c r="B272" s="5">
        <v>12.855</v>
      </c>
      <c r="C272" s="18">
        <v>31.801141618497113</v>
      </c>
      <c r="D272" s="6">
        <v>0.9849368976949602</v>
      </c>
      <c r="E272" s="6">
        <v>88.34258230809188</v>
      </c>
      <c r="F272" s="3">
        <v>2.4858695759963774</v>
      </c>
      <c r="G272" s="1">
        <f t="shared" si="7"/>
        <v>7.96825139120423</v>
      </c>
      <c r="H272" s="6">
        <v>95.78069950528973</v>
      </c>
      <c r="I272" s="6">
        <v>0.552632438300817</v>
      </c>
      <c r="J272" s="6">
        <v>3.180493086413738</v>
      </c>
      <c r="K272" s="6">
        <v>2.083710133166587</v>
      </c>
      <c r="L272" s="1">
        <v>5.264203219580326</v>
      </c>
      <c r="M272" s="1">
        <v>0.7674498719831456</v>
      </c>
      <c r="N272" s="6">
        <v>0.3029378458780141</v>
      </c>
      <c r="O272" s="6">
        <v>0.23737395424205085</v>
      </c>
      <c r="P272" s="6">
        <v>0.21151307186308066</v>
      </c>
      <c r="Q272" s="1">
        <v>0.015625</v>
      </c>
      <c r="R272" s="6">
        <v>1.3178222128668446</v>
      </c>
      <c r="S272" s="6">
        <v>0.34133101318476244</v>
      </c>
      <c r="T272" s="6">
        <v>0.27518736471166433</v>
      </c>
    </row>
    <row r="273" spans="1:20" s="1" customFormat="1" ht="12.75">
      <c r="A273" s="5">
        <f t="shared" si="8"/>
        <v>1939.4166666666463</v>
      </c>
      <c r="B273" s="5">
        <v>12.954</v>
      </c>
      <c r="C273" s="18">
        <v>31.90150289017341</v>
      </c>
      <c r="D273" s="6">
        <v>0.9796859080891116</v>
      </c>
      <c r="E273" s="6">
        <v>87.74461806111073</v>
      </c>
      <c r="F273" s="3">
        <v>2.474541316604713</v>
      </c>
      <c r="G273" s="1">
        <f t="shared" si="7"/>
        <v>7.767357956865115</v>
      </c>
      <c r="H273" s="6">
        <v>95.61812812317761</v>
      </c>
      <c r="I273" s="6">
        <v>0.5523435261787724</v>
      </c>
      <c r="J273" s="6">
        <v>3.106893846951576</v>
      </c>
      <c r="K273" s="6">
        <v>2.084682990428014</v>
      </c>
      <c r="L273" s="1">
        <v>5.19157683737959</v>
      </c>
      <c r="M273" s="1">
        <v>0.7440501572380446</v>
      </c>
      <c r="N273" s="6">
        <v>0.30726469703615733</v>
      </c>
      <c r="O273" s="6">
        <v>0.23350962141234458</v>
      </c>
      <c r="P273" s="6">
        <v>0.18140083878954266</v>
      </c>
      <c r="Q273" s="1">
        <v>0.021875</v>
      </c>
      <c r="R273" s="6">
        <v>1.1923684786246853</v>
      </c>
      <c r="S273" s="6">
        <v>0.34484745412400974</v>
      </c>
      <c r="T273" s="6">
        <v>0.25782849667998686</v>
      </c>
    </row>
    <row r="274" spans="1:20" s="1" customFormat="1" ht="12.75">
      <c r="A274" s="5">
        <f t="shared" si="8"/>
        <v>1939.4999999999795</v>
      </c>
      <c r="B274" s="5">
        <v>13.21</v>
      </c>
      <c r="C274" s="18">
        <v>32.496979768786126</v>
      </c>
      <c r="D274" s="6">
        <v>0.9862157244139281</v>
      </c>
      <c r="E274" s="6">
        <v>87.26056659142958</v>
      </c>
      <c r="F274" s="3">
        <v>2.4912984947878356</v>
      </c>
      <c r="G274" s="1">
        <f t="shared" si="7"/>
        <v>7.904135394146174</v>
      </c>
      <c r="H274" s="6">
        <v>95.45019388255623</v>
      </c>
      <c r="I274" s="6">
        <v>0.5684256270747484</v>
      </c>
      <c r="J274" s="6">
        <v>3.150179121737562</v>
      </c>
      <c r="K274" s="6">
        <v>2.1031484052908245</v>
      </c>
      <c r="L274" s="1">
        <v>5.253327527028386</v>
      </c>
      <c r="M274" s="1">
        <v>0.782585562721539</v>
      </c>
      <c r="N274" s="6">
        <v>0.30244674626470514</v>
      </c>
      <c r="O274" s="6">
        <v>0.2515341687071667</v>
      </c>
      <c r="P274" s="6">
        <v>0.1931879810830005</v>
      </c>
      <c r="Q274" s="1">
        <v>0.03541666666666666</v>
      </c>
      <c r="R274" s="6">
        <v>1.2023996972022313</v>
      </c>
      <c r="S274" s="6">
        <v>0.3472160940732425</v>
      </c>
      <c r="T274" s="6">
        <v>0.24981911395397344</v>
      </c>
    </row>
    <row r="275" spans="1:20" s="1" customFormat="1" ht="12.75">
      <c r="A275" s="5">
        <f t="shared" si="8"/>
        <v>1939.5833333333128</v>
      </c>
      <c r="B275" s="5">
        <v>13.501</v>
      </c>
      <c r="C275" s="18">
        <v>33.09245664739885</v>
      </c>
      <c r="D275" s="6">
        <v>0.9962699708261935</v>
      </c>
      <c r="E275" s="6">
        <v>86.63765855514406</v>
      </c>
      <c r="F275" s="3">
        <v>2.5021569591005015</v>
      </c>
      <c r="G275" s="1">
        <f t="shared" si="7"/>
        <v>8.03749989523991</v>
      </c>
      <c r="H275" s="6">
        <v>95.26939148039665</v>
      </c>
      <c r="I275" s="6">
        <v>0.5739016955196221</v>
      </c>
      <c r="J275" s="6">
        <v>3.120551828199249</v>
      </c>
      <c r="K275" s="6">
        <v>2.093975263027298</v>
      </c>
      <c r="L275" s="1">
        <v>5.214527091226547</v>
      </c>
      <c r="M275" s="1">
        <v>0.8144589654207248</v>
      </c>
      <c r="N275" s="6">
        <v>0.3071845810714998</v>
      </c>
      <c r="O275" s="6">
        <v>0.254064581592475</v>
      </c>
      <c r="P275" s="6">
        <v>0.19695980275674996</v>
      </c>
      <c r="Q275" s="1">
        <v>0.05625</v>
      </c>
      <c r="R275" s="6">
        <v>1.3389811797420963</v>
      </c>
      <c r="S275" s="6">
        <v>0.3486391221066909</v>
      </c>
      <c r="T275" s="6">
        <v>0.2530081587757727</v>
      </c>
    </row>
    <row r="276" spans="1:20" s="1" customFormat="1" ht="12.75">
      <c r="A276" s="5">
        <f t="shared" si="8"/>
        <v>1939.666666666646</v>
      </c>
      <c r="B276" s="5">
        <v>14.259</v>
      </c>
      <c r="C276" s="18">
        <v>33.57419075144509</v>
      </c>
      <c r="D276" s="6">
        <v>1.0068061447063645</v>
      </c>
      <c r="E276" s="6">
        <v>90.82066393269731</v>
      </c>
      <c r="F276" s="3">
        <v>2.420402441517479</v>
      </c>
      <c r="G276" s="1">
        <f t="shared" si="7"/>
        <v>8.035315034426068</v>
      </c>
      <c r="H276" s="6">
        <v>96.83841813216638</v>
      </c>
      <c r="I276" s="6">
        <v>0.6098991845693743</v>
      </c>
      <c r="J276" s="6">
        <v>3.1332697666168894</v>
      </c>
      <c r="K276" s="6">
        <v>2.1140706835058864</v>
      </c>
      <c r="L276" s="1">
        <v>5.247340450122776</v>
      </c>
      <c r="M276" s="1">
        <v>0.8582298098337795</v>
      </c>
      <c r="N276" s="6">
        <v>0.3311001623394779</v>
      </c>
      <c r="O276" s="6">
        <v>0.27006306604264496</v>
      </c>
      <c r="P276" s="6">
        <v>0.1799832481183233</v>
      </c>
      <c r="Q276" s="1">
        <v>0.07708333333333334</v>
      </c>
      <c r="R276" s="6">
        <v>1.2178916440767602</v>
      </c>
      <c r="S276" s="6">
        <v>0.3642228862083943</v>
      </c>
      <c r="T276" s="6">
        <v>0.26226894038501525</v>
      </c>
    </row>
    <row r="277" spans="1:20" s="1" customFormat="1" ht="12.75">
      <c r="A277" s="5">
        <f t="shared" si="8"/>
        <v>1939.7499999999793</v>
      </c>
      <c r="B277" s="5">
        <v>14.653</v>
      </c>
      <c r="C277" s="18">
        <v>33.87527456647399</v>
      </c>
      <c r="D277" s="6">
        <v>1.0170884524748363</v>
      </c>
      <c r="E277" s="6">
        <v>91.87926037816364</v>
      </c>
      <c r="F277" s="3">
        <v>2.381033218115232</v>
      </c>
      <c r="G277" s="1">
        <f t="shared" si="7"/>
        <v>8.070385678095702</v>
      </c>
      <c r="H277" s="6">
        <v>97.04485123791434</v>
      </c>
      <c r="I277" s="6">
        <v>0.5994932326022457</v>
      </c>
      <c r="J277" s="6">
        <v>3.158984916975019</v>
      </c>
      <c r="K277" s="6">
        <v>2.113822832313229</v>
      </c>
      <c r="L277" s="1">
        <v>5.272807749288248</v>
      </c>
      <c r="M277" s="1">
        <v>0.8974535800018804</v>
      </c>
      <c r="N277" s="6">
        <v>0.3492942977039678</v>
      </c>
      <c r="O277" s="6">
        <v>0.24613399720564813</v>
      </c>
      <c r="P277" s="6">
        <v>0.2041086184255978</v>
      </c>
      <c r="Q277" s="1">
        <v>0.09791666666666667</v>
      </c>
      <c r="R277" s="6">
        <v>1.2116983301117132</v>
      </c>
      <c r="S277" s="6">
        <v>0.36804480326253086</v>
      </c>
      <c r="T277" s="6">
        <v>0.27911201717091483</v>
      </c>
    </row>
    <row r="278" spans="1:20" s="1" customFormat="1" ht="12.75">
      <c r="A278" s="5">
        <f t="shared" si="8"/>
        <v>1939.8333333333126</v>
      </c>
      <c r="B278" s="5">
        <v>14.553</v>
      </c>
      <c r="C278" s="18">
        <v>34.47075144508671</v>
      </c>
      <c r="D278" s="6">
        <v>1.0182264181593292</v>
      </c>
      <c r="E278" s="6">
        <v>91.20656098428543</v>
      </c>
      <c r="F278" s="3">
        <v>2.4600549636972135</v>
      </c>
      <c r="G278" s="1">
        <f t="shared" si="7"/>
        <v>8.136233194442497</v>
      </c>
      <c r="H278" s="6">
        <v>96.99042199055933</v>
      </c>
      <c r="I278" s="6">
        <v>0.5796990301374921</v>
      </c>
      <c r="J278" s="6">
        <v>3.147088179255076</v>
      </c>
      <c r="K278" s="6">
        <v>2.113012924549847</v>
      </c>
      <c r="L278" s="1">
        <v>5.260101103804923</v>
      </c>
      <c r="M278" s="1">
        <v>0.9410958704177493</v>
      </c>
      <c r="N278" s="6">
        <v>0.35531660698489387</v>
      </c>
      <c r="O278" s="6">
        <v>0.26078911129642823</v>
      </c>
      <c r="P278" s="6">
        <v>0.20624015213642727</v>
      </c>
      <c r="Q278" s="1">
        <v>0.11875</v>
      </c>
      <c r="R278" s="6">
        <v>1.2800947860347267</v>
      </c>
      <c r="S278" s="6">
        <v>0.3671899581018064</v>
      </c>
      <c r="T278" s="6">
        <v>0.29194755405420014</v>
      </c>
    </row>
    <row r="279" spans="1:20" s="1" customFormat="1" ht="12.75">
      <c r="A279" s="5">
        <f t="shared" si="8"/>
        <v>1939.9166666666458</v>
      </c>
      <c r="B279" s="5">
        <v>14.523</v>
      </c>
      <c r="C279" s="18">
        <v>34.29010115606937</v>
      </c>
      <c r="D279" s="6">
        <v>1.0105425285726501</v>
      </c>
      <c r="E279" s="6">
        <v>91.9598143745543</v>
      </c>
      <c r="F279" s="3">
        <v>2.439194281845404</v>
      </c>
      <c r="G279" s="1">
        <f t="shared" si="7"/>
        <v>8.2236293223071</v>
      </c>
      <c r="H279" s="6">
        <v>97.21463255793576</v>
      </c>
      <c r="I279" s="6">
        <v>0.5625950970901533</v>
      </c>
      <c r="J279" s="6">
        <v>3.2172933061306836</v>
      </c>
      <c r="K279" s="6">
        <v>2.136255803536999</v>
      </c>
      <c r="L279" s="1">
        <v>5.353549109667682</v>
      </c>
      <c r="M279" s="1">
        <v>0.9698250099966246</v>
      </c>
      <c r="N279" s="6">
        <v>0.3654787771217409</v>
      </c>
      <c r="O279" s="6">
        <v>0.24595045926676481</v>
      </c>
      <c r="P279" s="6">
        <v>0.21881244027478552</v>
      </c>
      <c r="Q279" s="1">
        <v>0.1395833333333333</v>
      </c>
      <c r="R279" s="6">
        <v>1.2397058762583553</v>
      </c>
      <c r="S279" s="6">
        <v>0.3832581128673857</v>
      </c>
      <c r="T279" s="6">
        <v>0.28530388357309905</v>
      </c>
    </row>
    <row r="280" spans="1:20" s="1" customFormat="1" ht="12.75">
      <c r="A280" s="5">
        <f t="shared" si="8"/>
        <v>1939.999999999979</v>
      </c>
      <c r="B280" s="5">
        <v>14.808</v>
      </c>
      <c r="C280" s="18">
        <v>34.65140173410405</v>
      </c>
      <c r="D280" s="6">
        <v>1.0046836730906277</v>
      </c>
      <c r="E280" s="6">
        <v>91.72450383923032</v>
      </c>
      <c r="F280" s="3">
        <v>2.4273907144595297</v>
      </c>
      <c r="G280" s="1">
        <f t="shared" si="7"/>
        <v>8.189536572708171</v>
      </c>
      <c r="H280" s="6">
        <v>97.18507402810253</v>
      </c>
      <c r="I280" s="6">
        <v>0.5655557675781233</v>
      </c>
      <c r="J280" s="6">
        <v>3.156867382563796</v>
      </c>
      <c r="K280" s="6">
        <v>2.1219464228219334</v>
      </c>
      <c r="L280" s="1">
        <v>5.278813805385729</v>
      </c>
      <c r="M280" s="1">
        <v>0.9796414343317457</v>
      </c>
      <c r="N280" s="6">
        <v>0.376757710018797</v>
      </c>
      <c r="O280" s="6">
        <v>0.24105224184518498</v>
      </c>
      <c r="P280" s="6">
        <v>0.20141481580109716</v>
      </c>
      <c r="Q280" s="1">
        <v>0.16041666666666665</v>
      </c>
      <c r="R280" s="6">
        <v>1.264025198164031</v>
      </c>
      <c r="S280" s="6">
        <v>0.4057390764135169</v>
      </c>
      <c r="T280" s="6">
        <v>0.30423870916497436</v>
      </c>
    </row>
    <row r="281" spans="1:20" s="1" customFormat="1" ht="12.75">
      <c r="A281" s="5">
        <f t="shared" si="8"/>
        <v>1940.0833333333123</v>
      </c>
      <c r="B281" s="5">
        <v>14.972</v>
      </c>
      <c r="C281" s="18">
        <v>35.05284682080925</v>
      </c>
      <c r="D281" s="6">
        <v>0.9996292975435324</v>
      </c>
      <c r="E281" s="6">
        <v>91.31155310657034</v>
      </c>
      <c r="F281" s="3">
        <v>2.434178928144624</v>
      </c>
      <c r="G281" s="1">
        <f t="shared" si="7"/>
        <v>8.31076288146609</v>
      </c>
      <c r="H281" s="6">
        <v>97.09964527718691</v>
      </c>
      <c r="I281" s="6">
        <v>0.5725617749296796</v>
      </c>
      <c r="J281" s="6">
        <v>3.157576246071001</v>
      </c>
      <c r="K281" s="6">
        <v>2.130086496662254</v>
      </c>
      <c r="L281" s="1">
        <v>5.287662742733255</v>
      </c>
      <c r="M281" s="1">
        <v>0.9889789346187291</v>
      </c>
      <c r="N281" s="6">
        <v>0.38130985956225916</v>
      </c>
      <c r="O281" s="6">
        <v>0.23840607314700285</v>
      </c>
      <c r="P281" s="6">
        <v>0.18801300190946696</v>
      </c>
      <c r="Q281" s="1">
        <v>0.18125</v>
      </c>
      <c r="R281" s="6">
        <v>1.3272903067059636</v>
      </c>
      <c r="S281" s="6">
        <v>0.4042856943159776</v>
      </c>
      <c r="T281" s="6">
        <v>0.2700165718375147</v>
      </c>
    </row>
    <row r="282" spans="1:20" s="1" customFormat="1" ht="12.75">
      <c r="A282" s="5">
        <f t="shared" si="8"/>
        <v>1940.1666666666456</v>
      </c>
      <c r="B282" s="5">
        <v>15.143</v>
      </c>
      <c r="C282" s="18">
        <v>35.48774566473988</v>
      </c>
      <c r="D282" s="6">
        <v>0.9955887661758119</v>
      </c>
      <c r="E282" s="6">
        <v>90.91876847707707</v>
      </c>
      <c r="F282" s="3">
        <v>2.4400815156134743</v>
      </c>
      <c r="G282" s="1">
        <f t="shared" si="7"/>
        <v>8.234038250138143</v>
      </c>
      <c r="H282" s="6">
        <v>96.85872253259981</v>
      </c>
      <c r="I282" s="6">
        <v>0.5654365229360374</v>
      </c>
      <c r="J282" s="6">
        <v>3.202904812756048</v>
      </c>
      <c r="K282" s="6">
        <v>2.13780916132746</v>
      </c>
      <c r="L282" s="1">
        <v>5.340713974083508</v>
      </c>
      <c r="M282" s="1">
        <v>1.0231559034011846</v>
      </c>
      <c r="N282" s="6">
        <v>0.38929916891871197</v>
      </c>
      <c r="O282" s="6">
        <v>0.2779513473312606</v>
      </c>
      <c r="P282" s="6">
        <v>0.15382205381787856</v>
      </c>
      <c r="Q282" s="1">
        <v>0.2020833333333333</v>
      </c>
      <c r="R282" s="6">
        <v>1.1756093935217387</v>
      </c>
      <c r="S282" s="6">
        <v>0.39210634182610615</v>
      </c>
      <c r="T282" s="6">
        <v>0.262983885630431</v>
      </c>
    </row>
    <row r="283" spans="1:20" s="1" customFormat="1" ht="12.75">
      <c r="A283" s="5">
        <f t="shared" si="8"/>
        <v>1940.2499999999789</v>
      </c>
      <c r="B283" s="5">
        <v>15.458</v>
      </c>
      <c r="C283" s="18">
        <v>35.34054913294798</v>
      </c>
      <c r="D283" s="6">
        <v>0.9925998962459691</v>
      </c>
      <c r="E283" s="6">
        <v>90.67693369356377</v>
      </c>
      <c r="F283" s="3">
        <v>2.3800487256522933</v>
      </c>
      <c r="G283" s="1">
        <f t="shared" si="7"/>
        <v>8.341618708518789</v>
      </c>
      <c r="H283" s="6">
        <v>96.82371246529702</v>
      </c>
      <c r="I283" s="6">
        <v>0.6025063859332306</v>
      </c>
      <c r="J283" s="6">
        <v>3.2000484889016083</v>
      </c>
      <c r="K283" s="6">
        <v>2.130349861732639</v>
      </c>
      <c r="L283" s="1">
        <v>5.330398350634248</v>
      </c>
      <c r="M283" s="1">
        <v>1.076054883812173</v>
      </c>
      <c r="N283" s="6">
        <v>0.3991889561147234</v>
      </c>
      <c r="O283" s="6">
        <v>0.27333674357766136</v>
      </c>
      <c r="P283" s="6">
        <v>0.18061251745312162</v>
      </c>
      <c r="Q283" s="1">
        <v>0.22291666666666665</v>
      </c>
      <c r="R283" s="6">
        <v>1.207583203799631</v>
      </c>
      <c r="S283" s="6">
        <v>0.38860861456451024</v>
      </c>
      <c r="T283" s="6">
        <v>0.26353273022500395</v>
      </c>
    </row>
    <row r="284" spans="1:20" s="1" customFormat="1" ht="12.75">
      <c r="A284" s="5">
        <f t="shared" si="8"/>
        <v>1940.333333333312</v>
      </c>
      <c r="B284" s="5">
        <v>15.837</v>
      </c>
      <c r="C284" s="18">
        <v>35.90257225433526</v>
      </c>
      <c r="D284" s="6">
        <v>0.9903280382331021</v>
      </c>
      <c r="E284" s="6">
        <v>90.85231306117862</v>
      </c>
      <c r="F284" s="3">
        <v>2.3709194107605795</v>
      </c>
      <c r="G284" s="1">
        <f t="shared" si="7"/>
        <v>8.450992230609561</v>
      </c>
      <c r="H284" s="6">
        <v>96.90139294711147</v>
      </c>
      <c r="I284" s="6">
        <v>0.6188567780018711</v>
      </c>
      <c r="J284" s="6">
        <v>3.231188285159027</v>
      </c>
      <c r="K284" s="6">
        <v>2.155148737835319</v>
      </c>
      <c r="L284" s="1">
        <v>5.386337022994346</v>
      </c>
      <c r="M284" s="1">
        <v>1.1142860584635244</v>
      </c>
      <c r="N284" s="6">
        <v>0.4049828640845402</v>
      </c>
      <c r="O284" s="6">
        <v>0.27692625858307085</v>
      </c>
      <c r="P284" s="6">
        <v>0.18862693579591333</v>
      </c>
      <c r="Q284" s="1">
        <v>0.24375</v>
      </c>
      <c r="R284" s="6">
        <v>1.2005229255732197</v>
      </c>
      <c r="S284" s="6">
        <v>0.3905628672337256</v>
      </c>
      <c r="T284" s="6">
        <v>0.2595734216571273</v>
      </c>
    </row>
    <row r="285" spans="1:20" s="1" customFormat="1" ht="12.75">
      <c r="A285" s="5">
        <f t="shared" si="8"/>
        <v>1940.4166666666454</v>
      </c>
      <c r="B285" s="5">
        <v>16.371</v>
      </c>
      <c r="C285" s="18">
        <v>36.35085260115607</v>
      </c>
      <c r="D285" s="6">
        <v>0.987640998546121</v>
      </c>
      <c r="E285" s="6">
        <v>90.28103075330758</v>
      </c>
      <c r="F285" s="3">
        <v>2.329215769334395</v>
      </c>
      <c r="G285" s="1">
        <f aca="true" t="shared" si="9" ref="G285:G348">+SUM(I285:K285)+N285+O285+P285+Q285+R285+S285-T285</f>
        <v>8.444519914068323</v>
      </c>
      <c r="H285" s="6">
        <v>96.68347509647575</v>
      </c>
      <c r="I285" s="6">
        <v>0.6012882921874124</v>
      </c>
      <c r="J285" s="6">
        <v>3.3201951847022544</v>
      </c>
      <c r="K285" s="6">
        <v>2.1861887535428224</v>
      </c>
      <c r="L285" s="1">
        <v>5.506383938245077</v>
      </c>
      <c r="M285" s="1">
        <v>1.1060144078940501</v>
      </c>
      <c r="N285" s="6">
        <v>0.4065700039126584</v>
      </c>
      <c r="O285" s="6">
        <v>0.26972586272279503</v>
      </c>
      <c r="P285" s="6">
        <v>0.16513520792526337</v>
      </c>
      <c r="Q285" s="1">
        <v>0.26458333333333334</v>
      </c>
      <c r="R285" s="6">
        <v>1.090876436507543</v>
      </c>
      <c r="S285" s="6">
        <v>0.40911567128981874</v>
      </c>
      <c r="T285" s="6">
        <v>0.2691588320555782</v>
      </c>
    </row>
    <row r="286" spans="1:20" s="1" customFormat="1" ht="12.75">
      <c r="A286" s="5">
        <f t="shared" si="8"/>
        <v>1940.4999999999786</v>
      </c>
      <c r="B286" s="5">
        <v>16.581</v>
      </c>
      <c r="C286" s="18">
        <v>36.64524566473989</v>
      </c>
      <c r="D286" s="6">
        <v>0.9919323968295591</v>
      </c>
      <c r="E286" s="6">
        <v>90.07015925101922</v>
      </c>
      <c r="F286" s="3">
        <v>2.327184703882204</v>
      </c>
      <c r="G286" s="1">
        <f t="shared" si="9"/>
        <v>8.576761731050665</v>
      </c>
      <c r="H286" s="6">
        <v>96.84595475640192</v>
      </c>
      <c r="I286" s="6">
        <v>0.6334983137452945</v>
      </c>
      <c r="J286" s="6">
        <v>3.2884644703500827</v>
      </c>
      <c r="K286" s="6">
        <v>2.1753581139071443</v>
      </c>
      <c r="L286" s="1">
        <v>5.463822584257227</v>
      </c>
      <c r="M286" s="1">
        <v>1.176482586767369</v>
      </c>
      <c r="N286" s="6">
        <v>0.4103552968249221</v>
      </c>
      <c r="O286" s="6">
        <v>0.2762853807072129</v>
      </c>
      <c r="P286" s="6">
        <v>0.20789746479078935</v>
      </c>
      <c r="Q286" s="1">
        <v>0.28194444444444444</v>
      </c>
      <c r="R286" s="6">
        <v>1.1933787836202312</v>
      </c>
      <c r="S286" s="6">
        <v>0.40115769544706936</v>
      </c>
      <c r="T286" s="6">
        <v>0.291578232786528</v>
      </c>
    </row>
    <row r="287" spans="1:20" s="1" customFormat="1" ht="12.75">
      <c r="A287" s="5">
        <f t="shared" si="8"/>
        <v>1940.5833333333119</v>
      </c>
      <c r="B287" s="5">
        <v>16.357</v>
      </c>
      <c r="C287" s="18">
        <v>36.77906069364162</v>
      </c>
      <c r="D287" s="6">
        <v>0.9983351925541496</v>
      </c>
      <c r="E287" s="6">
        <v>90.02261092034317</v>
      </c>
      <c r="F287" s="3">
        <v>2.368436051756653</v>
      </c>
      <c r="G287" s="1">
        <f t="shared" si="9"/>
        <v>8.680215634282975</v>
      </c>
      <c r="H287" s="6">
        <v>96.92393299090702</v>
      </c>
      <c r="I287" s="6">
        <v>0.6504449982482452</v>
      </c>
      <c r="J287" s="6">
        <v>3.274052495038421</v>
      </c>
      <c r="K287" s="6">
        <v>2.1963720548561025</v>
      </c>
      <c r="L287" s="1">
        <v>5.470424549894524</v>
      </c>
      <c r="M287" s="1">
        <v>1.2110917118114441</v>
      </c>
      <c r="N287" s="6">
        <v>0.4158348349962061</v>
      </c>
      <c r="O287" s="6">
        <v>0.29043552080728857</v>
      </c>
      <c r="P287" s="6">
        <v>0.20898802267461614</v>
      </c>
      <c r="Q287" s="1">
        <v>0.29583333333333334</v>
      </c>
      <c r="R287" s="6">
        <v>1.2238585654249636</v>
      </c>
      <c r="S287" s="6">
        <v>0.40584818149212476</v>
      </c>
      <c r="T287" s="6">
        <v>0.2814523725883281</v>
      </c>
    </row>
    <row r="288" spans="1:20" s="1" customFormat="1" ht="12.75">
      <c r="A288" s="5">
        <f t="shared" si="8"/>
        <v>1940.6666666666451</v>
      </c>
      <c r="B288" s="5">
        <v>16.657</v>
      </c>
      <c r="C288" s="18">
        <v>37.14705202312139</v>
      </c>
      <c r="D288" s="6">
        <v>1.0043477648964145</v>
      </c>
      <c r="E288" s="6">
        <v>89.61071088671882</v>
      </c>
      <c r="F288" s="3">
        <v>2.3553079199533467</v>
      </c>
      <c r="G288" s="1">
        <f t="shared" si="9"/>
        <v>8.896857349192272</v>
      </c>
      <c r="H288" s="6">
        <v>97.07999052376017</v>
      </c>
      <c r="I288" s="6">
        <v>0.755965592473839</v>
      </c>
      <c r="J288" s="6">
        <v>3.3317280116958448</v>
      </c>
      <c r="K288" s="6">
        <v>2.1907648240989377</v>
      </c>
      <c r="L288" s="1">
        <v>5.5224928357947825</v>
      </c>
      <c r="M288" s="1">
        <v>1.2896444056956622</v>
      </c>
      <c r="N288" s="6">
        <v>0.4283180961698966</v>
      </c>
      <c r="O288" s="6">
        <v>0.30867644895512364</v>
      </c>
      <c r="P288" s="6">
        <v>0.24292763834841985</v>
      </c>
      <c r="Q288" s="1">
        <v>0.30972222222222223</v>
      </c>
      <c r="R288" s="6">
        <v>1.202330600918497</v>
      </c>
      <c r="S288" s="6">
        <v>0.3950665658824384</v>
      </c>
      <c r="T288" s="6">
        <v>0.2686426515729472</v>
      </c>
    </row>
    <row r="289" spans="1:20" s="1" customFormat="1" ht="12.75">
      <c r="A289" s="5">
        <f t="shared" si="8"/>
        <v>1940.7499999999784</v>
      </c>
      <c r="B289" s="5">
        <v>17.085</v>
      </c>
      <c r="C289" s="18">
        <v>37.588641618497114</v>
      </c>
      <c r="D289" s="6">
        <v>1.011130209812422</v>
      </c>
      <c r="E289" s="6">
        <v>91.2582070246039</v>
      </c>
      <c r="F289" s="3">
        <v>2.335457274533846</v>
      </c>
      <c r="G289" s="1">
        <f t="shared" si="9"/>
        <v>9.117265911532868</v>
      </c>
      <c r="H289" s="6">
        <v>97.76694813053714</v>
      </c>
      <c r="I289" s="6">
        <v>0.7371324790318071</v>
      </c>
      <c r="J289" s="6">
        <v>3.3487132338366563</v>
      </c>
      <c r="K289" s="6">
        <v>2.1794922297995507</v>
      </c>
      <c r="L289" s="1">
        <v>5.528205463636207</v>
      </c>
      <c r="M289" s="1">
        <v>1.3325036143107607</v>
      </c>
      <c r="N289" s="6">
        <v>0.4430779355388864</v>
      </c>
      <c r="O289" s="6">
        <v>0.2549024569639578</v>
      </c>
      <c r="P289" s="6">
        <v>0.3109121106968054</v>
      </c>
      <c r="Q289" s="1">
        <v>0.3236111111111111</v>
      </c>
      <c r="R289" s="6">
        <v>1.3819298031122036</v>
      </c>
      <c r="S289" s="6">
        <v>0.40100119956762004</v>
      </c>
      <c r="T289" s="6">
        <v>0.2635066481257307</v>
      </c>
    </row>
    <row r="290" spans="1:20" s="1" customFormat="1" ht="12.75">
      <c r="A290" s="5">
        <f t="shared" si="8"/>
        <v>1940.8333333333117</v>
      </c>
      <c r="B290" s="5">
        <v>17.285</v>
      </c>
      <c r="C290" s="18">
        <v>38.003468208092485</v>
      </c>
      <c r="D290" s="6">
        <v>1.0109392850438148</v>
      </c>
      <c r="E290" s="6">
        <v>91.87373554107911</v>
      </c>
      <c r="F290" s="3">
        <v>2.342353446347314</v>
      </c>
      <c r="G290" s="1">
        <f t="shared" si="9"/>
        <v>9.205703923807508</v>
      </c>
      <c r="H290" s="6">
        <v>98.24957028757406</v>
      </c>
      <c r="I290" s="6">
        <v>0.7270089633111899</v>
      </c>
      <c r="J290" s="6">
        <v>3.3210903222397286</v>
      </c>
      <c r="K290" s="6">
        <v>2.201701102793027</v>
      </c>
      <c r="L290" s="1">
        <v>5.522791425032755</v>
      </c>
      <c r="M290" s="1">
        <v>1.3391331566793245</v>
      </c>
      <c r="N290" s="6">
        <v>0.46502373418765286</v>
      </c>
      <c r="O290" s="6">
        <v>0.2854969796970988</v>
      </c>
      <c r="P290" s="6">
        <v>0.25111244279457295</v>
      </c>
      <c r="Q290" s="1">
        <v>0.3375</v>
      </c>
      <c r="R290" s="6">
        <v>1.4853567099192555</v>
      </c>
      <c r="S290" s="6">
        <v>0.4097928620812086</v>
      </c>
      <c r="T290" s="6">
        <v>0.27837919321622884</v>
      </c>
    </row>
    <row r="291" spans="1:20" s="1" customFormat="1" ht="12.75">
      <c r="A291" s="5">
        <f t="shared" si="8"/>
        <v>1940.916666666645</v>
      </c>
      <c r="B291" s="5">
        <v>17.415</v>
      </c>
      <c r="C291" s="18">
        <v>38.592254335260115</v>
      </c>
      <c r="D291" s="6">
        <v>1.0057453763163153</v>
      </c>
      <c r="E291" s="6">
        <v>92.66935932123388</v>
      </c>
      <c r="F291" s="3">
        <v>2.3674024541703576</v>
      </c>
      <c r="G291" s="1">
        <f t="shared" si="9"/>
        <v>9.526726892624612</v>
      </c>
      <c r="H291" s="6">
        <v>98.85322630769394</v>
      </c>
      <c r="I291" s="6">
        <v>0.7697441316232639</v>
      </c>
      <c r="J291" s="6">
        <v>3.3671710666855277</v>
      </c>
      <c r="K291" s="6">
        <v>2.1947822406228057</v>
      </c>
      <c r="L291" s="1">
        <v>5.561953307308333</v>
      </c>
      <c r="M291" s="1">
        <v>1.4380129022140329</v>
      </c>
      <c r="N291" s="6">
        <v>0.47928153967074205</v>
      </c>
      <c r="O291" s="6">
        <v>0.3068046856623446</v>
      </c>
      <c r="P291" s="6">
        <v>0.30053778799205716</v>
      </c>
      <c r="Q291" s="1">
        <v>0.3513888888888889</v>
      </c>
      <c r="R291" s="6">
        <v>1.64723807273271</v>
      </c>
      <c r="S291" s="6">
        <v>0.39671522988588015</v>
      </c>
      <c r="T291" s="6">
        <v>0.2869367511396068</v>
      </c>
    </row>
    <row r="292" spans="1:20" s="1" customFormat="1" ht="12.75">
      <c r="A292" s="5">
        <f t="shared" si="8"/>
        <v>1940.9999999999782</v>
      </c>
      <c r="B292" s="5">
        <v>17.547</v>
      </c>
      <c r="C292" s="18">
        <v>39.09406069364162</v>
      </c>
      <c r="D292" s="6">
        <v>1.0020653152282277</v>
      </c>
      <c r="E292" s="6">
        <v>93.16208009787198</v>
      </c>
      <c r="F292" s="3">
        <v>2.389060598237901</v>
      </c>
      <c r="G292" s="1">
        <f t="shared" si="9"/>
        <v>9.633224250435076</v>
      </c>
      <c r="H292" s="6">
        <v>99.21818928521233</v>
      </c>
      <c r="I292" s="6">
        <v>0.7661667176096298</v>
      </c>
      <c r="J292" s="6">
        <v>3.3372780827178294</v>
      </c>
      <c r="K292" s="6">
        <v>2.2101173974852317</v>
      </c>
      <c r="L292" s="1">
        <v>5.547395480203061</v>
      </c>
      <c r="M292" s="1">
        <v>1.3981617629532426</v>
      </c>
      <c r="N292" s="6">
        <v>0.489807032331927</v>
      </c>
      <c r="O292" s="6">
        <v>0.23913488056109064</v>
      </c>
      <c r="P292" s="6">
        <v>0.30394207228244696</v>
      </c>
      <c r="Q292" s="1">
        <v>0.36527777777777776</v>
      </c>
      <c r="R292" s="6">
        <v>1.7933471783446107</v>
      </c>
      <c r="S292" s="6">
        <v>0.4257051429614201</v>
      </c>
      <c r="T292" s="6">
        <v>0.29755203163688887</v>
      </c>
    </row>
    <row r="293" spans="1:20" s="1" customFormat="1" ht="12.75">
      <c r="A293" s="5">
        <f t="shared" si="8"/>
        <v>1941.0833333333114</v>
      </c>
      <c r="B293" s="5">
        <v>17.295</v>
      </c>
      <c r="C293" s="18">
        <v>39.943786127167634</v>
      </c>
      <c r="D293" s="6">
        <v>0.9990361171293936</v>
      </c>
      <c r="E293" s="6">
        <v>93.32804866447835</v>
      </c>
      <c r="F293" s="3">
        <v>2.4911010567333887</v>
      </c>
      <c r="G293" s="1">
        <f t="shared" si="9"/>
        <v>9.7757002527704</v>
      </c>
      <c r="H293" s="6">
        <v>99.42454246814786</v>
      </c>
      <c r="I293" s="6">
        <v>0.7655535386504316</v>
      </c>
      <c r="J293" s="6">
        <v>3.3807537022462912</v>
      </c>
      <c r="K293" s="6">
        <v>2.2257352546528364</v>
      </c>
      <c r="L293" s="1">
        <v>5.606488956899128</v>
      </c>
      <c r="M293" s="1">
        <v>1.3800544416624805</v>
      </c>
      <c r="N293" s="6">
        <v>0.4941345200685361</v>
      </c>
      <c r="O293" s="6">
        <v>0.2668490580145596</v>
      </c>
      <c r="P293" s="6">
        <v>0.23990419691271808</v>
      </c>
      <c r="Q293" s="1">
        <v>0.37916666666666665</v>
      </c>
      <c r="R293" s="6">
        <v>1.9091642806919669</v>
      </c>
      <c r="S293" s="6">
        <v>0.4249196947102087</v>
      </c>
      <c r="T293" s="6">
        <v>0.3104806598438147</v>
      </c>
    </row>
    <row r="294" spans="1:20" s="1" customFormat="1" ht="12.75">
      <c r="A294" s="5">
        <f t="shared" si="8"/>
        <v>1941.1666666666447</v>
      </c>
      <c r="B294" s="5">
        <v>17.38</v>
      </c>
      <c r="C294" s="18">
        <v>40.412138728323704</v>
      </c>
      <c r="D294" s="6">
        <v>0.996891823786151</v>
      </c>
      <c r="E294" s="6">
        <v>94.25387372199282</v>
      </c>
      <c r="F294" s="3">
        <v>2.516443797533553</v>
      </c>
      <c r="G294" s="1">
        <f t="shared" si="9"/>
        <v>9.729860798262504</v>
      </c>
      <c r="H294" s="6">
        <v>99.99926517487235</v>
      </c>
      <c r="I294" s="6">
        <v>0.7806930510930318</v>
      </c>
      <c r="J294" s="6">
        <v>3.3323428161718334</v>
      </c>
      <c r="K294" s="6">
        <v>2.218315680471172</v>
      </c>
      <c r="L294" s="1">
        <v>5.550658496643005</v>
      </c>
      <c r="M294" s="1">
        <v>1.4754907795215455</v>
      </c>
      <c r="N294" s="6">
        <v>0.5074729613362537</v>
      </c>
      <c r="O294" s="6">
        <v>0.25950423610738504</v>
      </c>
      <c r="P294" s="6">
        <v>0.3154580265223513</v>
      </c>
      <c r="Q294" s="1">
        <v>0.39305555555555555</v>
      </c>
      <c r="R294" s="6">
        <v>1.8264977087629632</v>
      </c>
      <c r="S294" s="6">
        <v>0.4189267878969563</v>
      </c>
      <c r="T294" s="6">
        <v>0.32240602565499915</v>
      </c>
    </row>
    <row r="295" spans="1:20" s="1" customFormat="1" ht="12.75">
      <c r="A295" s="5">
        <f t="shared" si="8"/>
        <v>1941.249999999978</v>
      </c>
      <c r="B295" s="5">
        <v>17.17</v>
      </c>
      <c r="C295" s="18">
        <v>40.59947976878613</v>
      </c>
      <c r="D295" s="6">
        <v>0.9957076041092737</v>
      </c>
      <c r="E295" s="6">
        <v>96.58483109705489</v>
      </c>
      <c r="F295" s="3">
        <v>2.5593102057247883</v>
      </c>
      <c r="G295" s="1">
        <f t="shared" si="9"/>
        <v>9.792248720513616</v>
      </c>
      <c r="H295" s="6">
        <v>101.00115824794659</v>
      </c>
      <c r="I295" s="6">
        <v>0.7907133761185067</v>
      </c>
      <c r="J295" s="6">
        <v>3.4431652231870817</v>
      </c>
      <c r="K295" s="6">
        <v>2.2704558633898735</v>
      </c>
      <c r="L295" s="1">
        <v>5.713621086576955</v>
      </c>
      <c r="M295" s="1">
        <v>1.3656120763044926</v>
      </c>
      <c r="N295" s="6">
        <v>0.49198279631545494</v>
      </c>
      <c r="O295" s="6">
        <v>0.3128554109017715</v>
      </c>
      <c r="P295" s="6">
        <v>0.15382942464282184</v>
      </c>
      <c r="Q295" s="1">
        <v>0.4069444444444444</v>
      </c>
      <c r="R295" s="6">
        <v>1.84139498659338</v>
      </c>
      <c r="S295" s="6">
        <v>0.4268889177136717</v>
      </c>
      <c r="T295" s="6">
        <v>0.34598172279339007</v>
      </c>
    </row>
    <row r="296" spans="1:20" s="1" customFormat="1" ht="12.75">
      <c r="A296" s="5">
        <f t="shared" si="8"/>
        <v>1941.3333333333112</v>
      </c>
      <c r="B296" s="5">
        <v>17.351</v>
      </c>
      <c r="C296" s="18">
        <v>41.174884393063586</v>
      </c>
      <c r="D296" s="6">
        <v>0.9953829486459673</v>
      </c>
      <c r="E296" s="6">
        <v>98.10576503843507</v>
      </c>
      <c r="F296" s="3">
        <v>2.5834108311592856</v>
      </c>
      <c r="G296" s="1">
        <f t="shared" si="9"/>
        <v>9.922230416951418</v>
      </c>
      <c r="H296" s="6">
        <v>102.04153717809521</v>
      </c>
      <c r="I296" s="6">
        <v>0.8104463490132159</v>
      </c>
      <c r="J296" s="6">
        <v>3.484742073697675</v>
      </c>
      <c r="K296" s="6">
        <v>2.2895286098819083</v>
      </c>
      <c r="L296" s="1">
        <v>5.774270683579584</v>
      </c>
      <c r="M296" s="1">
        <v>1.5062403727472293</v>
      </c>
      <c r="N296" s="6">
        <v>0.5123898908087946</v>
      </c>
      <c r="O296" s="6">
        <v>0.38874478505334786</v>
      </c>
      <c r="P296" s="6">
        <v>0.18427236355175353</v>
      </c>
      <c r="Q296" s="1">
        <v>0.42083333333333334</v>
      </c>
      <c r="R296" s="6">
        <v>1.765721116664792</v>
      </c>
      <c r="S296" s="6">
        <v>0.41694815340501973</v>
      </c>
      <c r="T296" s="6">
        <v>0.35139625845842265</v>
      </c>
    </row>
    <row r="297" spans="1:20" s="1" customFormat="1" ht="12.75">
      <c r="A297" s="5">
        <f t="shared" si="8"/>
        <v>1941.4166666666445</v>
      </c>
      <c r="B297" s="5">
        <v>17.162</v>
      </c>
      <c r="C297" s="18">
        <v>41.0143063583815</v>
      </c>
      <c r="D297" s="6">
        <v>0.9945903158781618</v>
      </c>
      <c r="E297" s="6">
        <v>100.81715446073522</v>
      </c>
      <c r="F297" s="3">
        <v>2.599365593925311</v>
      </c>
      <c r="G297" s="1">
        <f t="shared" si="9"/>
        <v>10.063306520584229</v>
      </c>
      <c r="H297" s="6">
        <v>103.4123083753128</v>
      </c>
      <c r="I297" s="6">
        <v>0.8490698782587078</v>
      </c>
      <c r="J297" s="6">
        <v>3.5224045747090624</v>
      </c>
      <c r="K297" s="6">
        <v>2.288447525016986</v>
      </c>
      <c r="L297" s="1">
        <v>5.810852099726048</v>
      </c>
      <c r="M297" s="1">
        <v>1.620910037662196</v>
      </c>
      <c r="N297" s="6">
        <v>0.5091192581229954</v>
      </c>
      <c r="O297" s="6">
        <v>0.3544324182433173</v>
      </c>
      <c r="P297" s="6">
        <v>0.3226361390736611</v>
      </c>
      <c r="Q297" s="1">
        <v>0.43472222222222223</v>
      </c>
      <c r="R297" s="6">
        <v>1.726744818992396</v>
      </c>
      <c r="S297" s="6">
        <v>0.40318745155815144</v>
      </c>
      <c r="T297" s="6">
        <v>0.34745776561327096</v>
      </c>
    </row>
    <row r="298" spans="1:20" s="1" customFormat="1" ht="12.75">
      <c r="A298" s="5">
        <f t="shared" si="8"/>
        <v>1941.4999999999777</v>
      </c>
      <c r="B298" s="5">
        <v>17.264</v>
      </c>
      <c r="C298" s="18">
        <v>41.850650289017345</v>
      </c>
      <c r="D298" s="6">
        <v>0.9965103863935758</v>
      </c>
      <c r="E298" s="6">
        <v>102.8998011349294</v>
      </c>
      <c r="F298" s="3">
        <v>2.6551195384064044</v>
      </c>
      <c r="G298" s="1">
        <f t="shared" si="9"/>
        <v>10.351844853213619</v>
      </c>
      <c r="H298" s="6">
        <v>104.47878772597687</v>
      </c>
      <c r="I298" s="6">
        <v>0.8111801182771954</v>
      </c>
      <c r="J298" s="6">
        <v>3.528820301848108</v>
      </c>
      <c r="K298" s="6">
        <v>2.30031484014935</v>
      </c>
      <c r="L298" s="1">
        <v>5.829135141997458</v>
      </c>
      <c r="M298" s="1">
        <v>1.6469360128320358</v>
      </c>
      <c r="N298" s="6">
        <v>0.5000203208592109</v>
      </c>
      <c r="O298" s="6">
        <v>0.34761652195104875</v>
      </c>
      <c r="P298" s="6">
        <v>0.3687436144662206</v>
      </c>
      <c r="Q298" s="1">
        <v>0.4305555555555556</v>
      </c>
      <c r="R298" s="6">
        <v>2.0107280176826574</v>
      </c>
      <c r="S298" s="6">
        <v>0.40287766716082757</v>
      </c>
      <c r="T298" s="6">
        <v>0.34901210473655525</v>
      </c>
    </row>
    <row r="299" spans="1:20" s="1" customFormat="1" ht="12.75">
      <c r="A299" s="5">
        <f t="shared" si="8"/>
        <v>1941.583333333311</v>
      </c>
      <c r="B299" s="5">
        <v>17.288</v>
      </c>
      <c r="C299" s="18">
        <v>41.94432080924856</v>
      </c>
      <c r="D299" s="6">
        <v>0.9995912803242779</v>
      </c>
      <c r="E299" s="6">
        <v>104.80884956400027</v>
      </c>
      <c r="F299" s="3">
        <v>2.657635829205082</v>
      </c>
      <c r="G299" s="1">
        <f t="shared" si="9"/>
        <v>10.380523151629788</v>
      </c>
      <c r="H299" s="6">
        <v>105.52562920444035</v>
      </c>
      <c r="I299" s="6">
        <v>0.7336141745931007</v>
      </c>
      <c r="J299" s="6">
        <v>3.6243069308810743</v>
      </c>
      <c r="K299" s="6">
        <v>2.3661269843517996</v>
      </c>
      <c r="L299" s="1">
        <v>5.990433915232874</v>
      </c>
      <c r="M299" s="1">
        <v>1.4894105600520164</v>
      </c>
      <c r="N299" s="6">
        <v>0.4969948469933725</v>
      </c>
      <c r="O299" s="6">
        <v>0.37142388282824923</v>
      </c>
      <c r="P299" s="6">
        <v>0.21265849689706134</v>
      </c>
      <c r="Q299" s="1">
        <v>0.4083333333333334</v>
      </c>
      <c r="R299" s="6">
        <v>2.1118673826035543</v>
      </c>
      <c r="S299" s="6">
        <v>0.40912335884638723</v>
      </c>
      <c r="T299" s="6">
        <v>0.3539262396981433</v>
      </c>
    </row>
    <row r="300" spans="1:20" s="1" customFormat="1" ht="12.75">
      <c r="A300" s="5">
        <f t="shared" si="8"/>
        <v>1941.6666666666442</v>
      </c>
      <c r="B300" s="5">
        <v>17.615</v>
      </c>
      <c r="C300" s="18">
        <v>42.33238439306359</v>
      </c>
      <c r="D300" s="6">
        <v>1.0016731046896912</v>
      </c>
      <c r="E300" s="6">
        <v>105.91236916255318</v>
      </c>
      <c r="F300" s="3">
        <v>2.6387357784015846</v>
      </c>
      <c r="G300" s="1">
        <f t="shared" si="9"/>
        <v>10.533685496681954</v>
      </c>
      <c r="H300" s="6">
        <v>106.62880000631269</v>
      </c>
      <c r="I300" s="6">
        <v>0.7333915372227668</v>
      </c>
      <c r="J300" s="6">
        <v>3.587892144467697</v>
      </c>
      <c r="K300" s="6">
        <v>2.317644932836901</v>
      </c>
      <c r="L300" s="1">
        <v>5.905537077304598</v>
      </c>
      <c r="M300" s="1">
        <v>1.465741982516902</v>
      </c>
      <c r="N300" s="6">
        <v>0.48669451669480934</v>
      </c>
      <c r="O300" s="6">
        <v>0.29961017995748485</v>
      </c>
      <c r="P300" s="6">
        <v>0.29332617475349687</v>
      </c>
      <c r="Q300" s="1">
        <v>0.38611111111111107</v>
      </c>
      <c r="R300" s="6">
        <v>2.386904303711526</v>
      </c>
      <c r="S300" s="6">
        <v>0.38965969066515865</v>
      </c>
      <c r="T300" s="6">
        <v>0.34754909473899587</v>
      </c>
    </row>
    <row r="301" spans="1:20" s="1" customFormat="1" ht="12.75">
      <c r="A301" s="5">
        <f t="shared" si="8"/>
        <v>1941.7499999999775</v>
      </c>
      <c r="B301" s="5">
        <v>17.713</v>
      </c>
      <c r="C301" s="18">
        <v>42.298930635838154</v>
      </c>
      <c r="D301" s="6">
        <v>1.005583241336229</v>
      </c>
      <c r="E301" s="6">
        <v>106.8111515235182</v>
      </c>
      <c r="F301" s="3">
        <v>2.61675024937271</v>
      </c>
      <c r="G301" s="1">
        <f t="shared" si="9"/>
        <v>10.529723769064708</v>
      </c>
      <c r="H301" s="6">
        <v>107.61388024888784</v>
      </c>
      <c r="I301" s="6">
        <v>0.6819642735017079</v>
      </c>
      <c r="J301" s="6">
        <v>3.5194942146004715</v>
      </c>
      <c r="K301" s="6">
        <v>2.2916743634846597</v>
      </c>
      <c r="L301" s="1">
        <v>5.811168578085131</v>
      </c>
      <c r="M301" s="1">
        <v>1.3018565927488137</v>
      </c>
      <c r="N301" s="6">
        <v>0.4642074213634531</v>
      </c>
      <c r="O301" s="6">
        <v>0.28777941569283794</v>
      </c>
      <c r="P301" s="6">
        <v>0.18598086680363374</v>
      </c>
      <c r="Q301" s="1">
        <v>0.36388888888888893</v>
      </c>
      <c r="R301" s="6">
        <v>2.667451114867276</v>
      </c>
      <c r="S301" s="6">
        <v>0.4303217674097441</v>
      </c>
      <c r="T301" s="6">
        <v>0.36303855754796605</v>
      </c>
    </row>
    <row r="302" spans="1:20" s="1" customFormat="1" ht="12.75">
      <c r="A302" s="5">
        <f t="shared" si="8"/>
        <v>1941.8333333333107</v>
      </c>
      <c r="B302" s="5">
        <v>16.67</v>
      </c>
      <c r="C302" s="18">
        <v>42.74721098265896</v>
      </c>
      <c r="D302" s="6">
        <v>1.0045721804816499</v>
      </c>
      <c r="E302" s="6">
        <v>106.67393361853597</v>
      </c>
      <c r="F302" s="3">
        <v>2.8256760545907817</v>
      </c>
      <c r="G302" s="1">
        <f t="shared" si="9"/>
        <v>10.319134204236553</v>
      </c>
      <c r="H302" s="6">
        <v>107.73400944401654</v>
      </c>
      <c r="I302" s="6">
        <v>0.6179131998939649</v>
      </c>
      <c r="J302" s="6">
        <v>3.583218648300007</v>
      </c>
      <c r="K302" s="6">
        <v>2.3075367814362973</v>
      </c>
      <c r="L302" s="1">
        <v>5.890755429736304</v>
      </c>
      <c r="M302" s="1">
        <v>1.227724927264438</v>
      </c>
      <c r="N302" s="6">
        <v>0.44162110498533563</v>
      </c>
      <c r="O302" s="6">
        <v>0.2063739583719895</v>
      </c>
      <c r="P302" s="6">
        <v>0.23806319724044617</v>
      </c>
      <c r="Q302" s="1">
        <v>0.3416666666666666</v>
      </c>
      <c r="R302" s="6">
        <v>2.55250279818125</v>
      </c>
      <c r="S302" s="6">
        <v>0.37187517617175864</v>
      </c>
      <c r="T302" s="6">
        <v>0.34163732701116456</v>
      </c>
    </row>
    <row r="303" spans="1:20" s="1" customFormat="1" ht="12.75">
      <c r="A303" s="5">
        <f t="shared" si="8"/>
        <v>1941.916666666644</v>
      </c>
      <c r="B303" s="5">
        <v>16.967</v>
      </c>
      <c r="C303" s="18">
        <v>42.8810260115607</v>
      </c>
      <c r="D303" s="6">
        <v>1.0022114720976036</v>
      </c>
      <c r="E303" s="6">
        <v>108.81959414001801</v>
      </c>
      <c r="F303" s="3">
        <v>2.7921577396282173</v>
      </c>
      <c r="G303" s="1">
        <f t="shared" si="9"/>
        <v>10.718517565656093</v>
      </c>
      <c r="H303" s="6">
        <v>108.38455256342085</v>
      </c>
      <c r="I303" s="6">
        <v>0.6592937857677048</v>
      </c>
      <c r="J303" s="6">
        <v>3.5555812871728314</v>
      </c>
      <c r="K303" s="6">
        <v>2.3141017668429846</v>
      </c>
      <c r="L303" s="1">
        <v>5.869683054015816</v>
      </c>
      <c r="M303" s="1">
        <v>1.1718604537346196</v>
      </c>
      <c r="N303" s="6">
        <v>0.4055553301198744</v>
      </c>
      <c r="O303" s="6">
        <v>0.16567525231691613</v>
      </c>
      <c r="P303" s="6">
        <v>0.2811854268533846</v>
      </c>
      <c r="Q303" s="1">
        <v>0.3194444444444444</v>
      </c>
      <c r="R303" s="6">
        <v>3.0076762929036525</v>
      </c>
      <c r="S303" s="6">
        <v>0.3795661915006901</v>
      </c>
      <c r="T303" s="6">
        <v>0.3695622122663894</v>
      </c>
    </row>
    <row r="304" spans="1:20" s="1" customFormat="1" ht="12.75">
      <c r="A304" s="5">
        <f t="shared" si="8"/>
        <v>1941.9999999999773</v>
      </c>
      <c r="B304" s="5">
        <v>17.154</v>
      </c>
      <c r="C304" s="18">
        <v>43.55679190751445</v>
      </c>
      <c r="D304" s="6">
        <v>1.0007495526986807</v>
      </c>
      <c r="E304" s="6">
        <v>110.67908033612599</v>
      </c>
      <c r="F304" s="3">
        <v>2.833287382323303</v>
      </c>
      <c r="G304" s="1">
        <f t="shared" si="9"/>
        <v>10.974053847008381</v>
      </c>
      <c r="H304" s="6">
        <v>109.30133571809385</v>
      </c>
      <c r="I304" s="6">
        <v>0.6318300439007143</v>
      </c>
      <c r="J304" s="6">
        <v>3.5971399231905443</v>
      </c>
      <c r="K304" s="6">
        <v>2.3744223976885825</v>
      </c>
      <c r="L304" s="1">
        <v>5.971562320879126</v>
      </c>
      <c r="M304" s="1">
        <v>1.0564231095100354</v>
      </c>
      <c r="N304" s="6">
        <v>0.3686678796031032</v>
      </c>
      <c r="O304" s="6">
        <v>0.19483566885531653</v>
      </c>
      <c r="P304" s="6">
        <v>0.1956973388293933</v>
      </c>
      <c r="Q304" s="1">
        <v>0.2972222222222222</v>
      </c>
      <c r="R304" s="6">
        <v>3.3007583425216214</v>
      </c>
      <c r="S304" s="6">
        <v>0.34006174970846814</v>
      </c>
      <c r="T304" s="6">
        <v>0.3265817195115846</v>
      </c>
    </row>
    <row r="305" spans="1:20" s="1" customFormat="1" ht="12.75">
      <c r="A305" s="5">
        <f t="shared" si="8"/>
        <v>1942.0833333333105</v>
      </c>
      <c r="B305" s="5">
        <v>17.279</v>
      </c>
      <c r="C305" s="18">
        <v>43.97161849710983</v>
      </c>
      <c r="D305" s="6">
        <v>0.9994123118492058</v>
      </c>
      <c r="E305" s="6">
        <v>112.12623741815345</v>
      </c>
      <c r="F305" s="3">
        <v>2.854578139112355</v>
      </c>
      <c r="G305" s="1">
        <f t="shared" si="9"/>
        <v>11.205337248804833</v>
      </c>
      <c r="H305" s="6">
        <v>110.05138920656755</v>
      </c>
      <c r="I305" s="6">
        <v>0.6313349795429548</v>
      </c>
      <c r="J305" s="6">
        <v>3.606148309550075</v>
      </c>
      <c r="K305" s="6">
        <v>2.344571162072241</v>
      </c>
      <c r="L305" s="1">
        <v>5.950719471622316</v>
      </c>
      <c r="M305" s="1">
        <v>1.177079106373348</v>
      </c>
      <c r="N305" s="6">
        <v>0.3333176742197751</v>
      </c>
      <c r="O305" s="6">
        <v>0.3029207142476936</v>
      </c>
      <c r="P305" s="6">
        <v>0.26584071790587915</v>
      </c>
      <c r="Q305" s="1">
        <v>0.275</v>
      </c>
      <c r="R305" s="6">
        <v>3.451162574374256</v>
      </c>
      <c r="S305" s="6">
        <v>0.32374889586092404</v>
      </c>
      <c r="T305" s="6">
        <v>0.3287077789689646</v>
      </c>
    </row>
    <row r="306" spans="1:20" s="1" customFormat="1" ht="12.75">
      <c r="A306" s="5">
        <f t="shared" si="8"/>
        <v>1942.1666666666438</v>
      </c>
      <c r="B306" s="5">
        <v>17.33</v>
      </c>
      <c r="C306" s="18">
        <v>44.292774566473994</v>
      </c>
      <c r="D306" s="6">
        <v>0.9985529750222523</v>
      </c>
      <c r="E306" s="6">
        <v>112.98833167840733</v>
      </c>
      <c r="F306" s="3">
        <v>2.8809167240158957</v>
      </c>
      <c r="G306" s="1">
        <f t="shared" si="9"/>
        <v>11.422923476243305</v>
      </c>
      <c r="H306" s="6">
        <v>110.99885931255619</v>
      </c>
      <c r="I306" s="6">
        <v>0.6171759965634132</v>
      </c>
      <c r="J306" s="6">
        <v>3.6158115621225346</v>
      </c>
      <c r="K306" s="6">
        <v>2.349538189371811</v>
      </c>
      <c r="L306" s="1">
        <v>5.965349751494346</v>
      </c>
      <c r="M306" s="1">
        <v>1.2230753523457791</v>
      </c>
      <c r="N306" s="6">
        <v>0.3110918408400153</v>
      </c>
      <c r="O306" s="6">
        <v>0.3624269200318193</v>
      </c>
      <c r="P306" s="6">
        <v>0.29677881369616677</v>
      </c>
      <c r="Q306" s="1">
        <v>0.25277777777777777</v>
      </c>
      <c r="R306" s="6">
        <v>3.6258830421509414</v>
      </c>
      <c r="S306" s="6">
        <v>0.31566548224245394</v>
      </c>
      <c r="T306" s="6">
        <v>0.32422614855362547</v>
      </c>
    </row>
    <row r="307" spans="1:20" s="1" customFormat="1" ht="12.75">
      <c r="A307" s="5">
        <f t="shared" si="8"/>
        <v>1942.249999999977</v>
      </c>
      <c r="B307" s="5">
        <v>17.286</v>
      </c>
      <c r="C307" s="18">
        <v>45.11573699421966</v>
      </c>
      <c r="D307" s="6">
        <v>0.9982493320014075</v>
      </c>
      <c r="E307" s="6">
        <v>113.92478513477155</v>
      </c>
      <c r="F307" s="3">
        <v>2.956027229292631</v>
      </c>
      <c r="G307" s="1">
        <f t="shared" si="9"/>
        <v>11.342321732903478</v>
      </c>
      <c r="H307" s="6">
        <v>111.70026399041943</v>
      </c>
      <c r="I307" s="6">
        <v>0.512760394660193</v>
      </c>
      <c r="J307" s="6">
        <v>3.5098867129937252</v>
      </c>
      <c r="K307" s="6">
        <v>2.349482935670545</v>
      </c>
      <c r="L307" s="1">
        <v>5.85936964866427</v>
      </c>
      <c r="M307" s="1">
        <v>0.8553066888222626</v>
      </c>
      <c r="N307" s="6">
        <v>0.28839519690673476</v>
      </c>
      <c r="O307" s="6">
        <v>0.16092182865563434</v>
      </c>
      <c r="P307" s="6">
        <v>0.175434107704338</v>
      </c>
      <c r="Q307" s="1">
        <v>0.23055555555555554</v>
      </c>
      <c r="R307" s="6">
        <v>4.09668995230682</v>
      </c>
      <c r="S307" s="6">
        <v>0.315913796881657</v>
      </c>
      <c r="T307" s="6">
        <v>0.2977187484317233</v>
      </c>
    </row>
    <row r="308" spans="1:20" s="1" customFormat="1" ht="12.75">
      <c r="A308" s="5">
        <f t="shared" si="8"/>
        <v>1942.3333333333103</v>
      </c>
      <c r="B308" s="5">
        <v>17.324</v>
      </c>
      <c r="C308" s="18">
        <v>45.831647398843934</v>
      </c>
      <c r="D308" s="6">
        <v>0.9982960401573315</v>
      </c>
      <c r="E308" s="6">
        <v>114.16020845322186</v>
      </c>
      <c r="F308" s="3">
        <v>3.0095629914255415</v>
      </c>
      <c r="G308" s="1">
        <f t="shared" si="9"/>
        <v>11.373328022929407</v>
      </c>
      <c r="H308" s="6">
        <v>111.92052560291467</v>
      </c>
      <c r="I308" s="6">
        <v>0.46216712289878875</v>
      </c>
      <c r="J308" s="6">
        <v>3.4458452526691623</v>
      </c>
      <c r="K308" s="6">
        <v>2.3411146634977342</v>
      </c>
      <c r="L308" s="1">
        <v>5.7869599161668965</v>
      </c>
      <c r="M308" s="1">
        <v>0.8206466729625633</v>
      </c>
      <c r="N308" s="6">
        <v>0.2639963381771855</v>
      </c>
      <c r="O308" s="6">
        <v>0.09542165815881234</v>
      </c>
      <c r="P308" s="6">
        <v>0.25289534329323216</v>
      </c>
      <c r="Q308" s="1">
        <v>0.20833333333333334</v>
      </c>
      <c r="R308" s="6">
        <v>4.319809697435868</v>
      </c>
      <c r="S308" s="6">
        <v>0.2432016246148877</v>
      </c>
      <c r="T308" s="6">
        <v>0.25945701114959596</v>
      </c>
    </row>
    <row r="309" spans="1:20" s="1" customFormat="1" ht="12.75">
      <c r="A309" s="5">
        <f t="shared" si="8"/>
        <v>1942.4166666666436</v>
      </c>
      <c r="B309" s="5">
        <v>17.671</v>
      </c>
      <c r="C309" s="18">
        <v>46.16618497109827</v>
      </c>
      <c r="D309" s="6">
        <v>0.9977074576203455</v>
      </c>
      <c r="E309" s="6">
        <v>114.11244438648203</v>
      </c>
      <c r="F309" s="3">
        <v>2.9716746744838742</v>
      </c>
      <c r="G309" s="1">
        <f t="shared" si="9"/>
        <v>11.300172670031355</v>
      </c>
      <c r="H309" s="6">
        <v>111.63127007449854</v>
      </c>
      <c r="I309" s="6">
        <v>0.4780003028462593</v>
      </c>
      <c r="J309" s="6">
        <v>3.437743822096784</v>
      </c>
      <c r="K309" s="6">
        <v>2.3438652670691416</v>
      </c>
      <c r="L309" s="1">
        <v>5.781609089165926</v>
      </c>
      <c r="M309" s="1">
        <v>0.7108766117455858</v>
      </c>
      <c r="N309" s="6">
        <v>0.2480712542890866</v>
      </c>
      <c r="O309" s="6">
        <v>0.15669676599720897</v>
      </c>
      <c r="P309" s="6">
        <v>0.11999748034817917</v>
      </c>
      <c r="Q309" s="1">
        <v>0.18611111111111112</v>
      </c>
      <c r="R309" s="6">
        <v>4.355669016784308</v>
      </c>
      <c r="S309" s="6">
        <v>0.26637369093023666</v>
      </c>
      <c r="T309" s="6">
        <v>0.2923560414409623</v>
      </c>
    </row>
    <row r="310" spans="1:20" s="1" customFormat="1" ht="12.75">
      <c r="A310" s="5">
        <f t="shared" si="8"/>
        <v>1942.4999999999768</v>
      </c>
      <c r="B310" s="5">
        <v>17.651</v>
      </c>
      <c r="C310" s="18">
        <v>47.52440751445087</v>
      </c>
      <c r="D310" s="6">
        <v>0.9986037547933674</v>
      </c>
      <c r="E310" s="6">
        <v>114.34817960468575</v>
      </c>
      <c r="F310" s="3">
        <v>3.0831045773714885</v>
      </c>
      <c r="G310" s="1">
        <f t="shared" si="9"/>
        <v>12.075323827031841</v>
      </c>
      <c r="H310" s="6">
        <v>111.80743998848388</v>
      </c>
      <c r="I310" s="6">
        <v>0.3699470512059615</v>
      </c>
      <c r="J310" s="6">
        <v>3.479044260093407</v>
      </c>
      <c r="K310" s="6">
        <v>2.3784456170253767</v>
      </c>
      <c r="L310" s="1">
        <v>5.857489877118784</v>
      </c>
      <c r="M310" s="1">
        <v>0.5793620462034785</v>
      </c>
      <c r="N310" s="6">
        <v>0.2488912132214658</v>
      </c>
      <c r="O310" s="6">
        <v>0.02511007959311909</v>
      </c>
      <c r="P310" s="6">
        <v>0.1400829756111158</v>
      </c>
      <c r="Q310" s="1">
        <v>0.1652777777777778</v>
      </c>
      <c r="R310" s="6">
        <v>5.318238971888324</v>
      </c>
      <c r="S310" s="6">
        <v>0.24705581400414078</v>
      </c>
      <c r="T310" s="6">
        <v>0.29676993338884633</v>
      </c>
    </row>
    <row r="311" spans="1:20" s="1" customFormat="1" ht="12.75">
      <c r="A311" s="5">
        <f t="shared" si="8"/>
        <v>1942.58333333331</v>
      </c>
      <c r="B311" s="5">
        <v>18.184</v>
      </c>
      <c r="C311" s="18">
        <v>48.50794797687862</v>
      </c>
      <c r="D311" s="6">
        <v>1.0000206229569137</v>
      </c>
      <c r="E311" s="6">
        <v>114.89290004936694</v>
      </c>
      <c r="F311" s="3">
        <v>3.063710283236267</v>
      </c>
      <c r="G311" s="1">
        <f t="shared" si="9"/>
        <v>12.375264657236693</v>
      </c>
      <c r="H311" s="6">
        <v>112.1218892090385</v>
      </c>
      <c r="I311" s="6">
        <v>0.4049132549697867</v>
      </c>
      <c r="J311" s="6">
        <v>3.5519658599777166</v>
      </c>
      <c r="K311" s="6">
        <v>2.4112863808965748</v>
      </c>
      <c r="L311" s="1">
        <v>5.963252240874292</v>
      </c>
      <c r="M311" s="1">
        <v>0.4735634905170564</v>
      </c>
      <c r="N311" s="6">
        <v>0.2500585508864014</v>
      </c>
      <c r="O311" s="6">
        <v>0.022300199336719534</v>
      </c>
      <c r="P311" s="6">
        <v>0.05537140696060211</v>
      </c>
      <c r="Q311" s="1">
        <v>0.14583333333333334</v>
      </c>
      <c r="R311" s="6">
        <v>5.57902382631174</v>
      </c>
      <c r="S311" s="6">
        <v>0.23700708042775076</v>
      </c>
      <c r="T311" s="6">
        <v>0.28249523586392933</v>
      </c>
    </row>
    <row r="312" spans="1:20" s="1" customFormat="1" ht="12.75">
      <c r="A312" s="5">
        <f t="shared" si="8"/>
        <v>1942.6666666666433</v>
      </c>
      <c r="B312" s="5">
        <v>18.72</v>
      </c>
      <c r="C312" s="18">
        <v>49.49817919075145</v>
      </c>
      <c r="D312" s="6">
        <v>1.000745387340343</v>
      </c>
      <c r="E312" s="6">
        <v>115.48131359405753</v>
      </c>
      <c r="F312" s="3">
        <v>3.047192107939275</v>
      </c>
      <c r="G312" s="1">
        <f t="shared" si="9"/>
        <v>13.039728591884389</v>
      </c>
      <c r="H312" s="6">
        <v>112.4355611288677</v>
      </c>
      <c r="I312" s="6">
        <v>0.37699403499057516</v>
      </c>
      <c r="J312" s="6">
        <v>3.553726919873536</v>
      </c>
      <c r="K312" s="6">
        <v>2.4077035574767938</v>
      </c>
      <c r="L312" s="1">
        <v>5.96143047735033</v>
      </c>
      <c r="M312" s="1">
        <v>0.5197481336307354</v>
      </c>
      <c r="N312" s="6">
        <v>0.24280159425714587</v>
      </c>
      <c r="O312" s="6">
        <v>0.06431184023089612</v>
      </c>
      <c r="P312" s="6">
        <v>0.08624581025380454</v>
      </c>
      <c r="Q312" s="1">
        <v>0.1263888888888889</v>
      </c>
      <c r="R312" s="6">
        <v>6.251653790434621</v>
      </c>
      <c r="S312" s="6">
        <v>0.23723672585594913</v>
      </c>
      <c r="T312" s="6">
        <v>0.3073345703778229</v>
      </c>
    </row>
    <row r="313" spans="1:20" s="1" customFormat="1" ht="12.75">
      <c r="A313" s="5">
        <f t="shared" si="8"/>
        <v>1942.7499999999766</v>
      </c>
      <c r="B313" s="5">
        <v>19.435</v>
      </c>
      <c r="C313" s="18">
        <v>50.96345375722544</v>
      </c>
      <c r="D313" s="6">
        <v>1.0028943294753367</v>
      </c>
      <c r="E313" s="6">
        <v>115.62852903856219</v>
      </c>
      <c r="F313" s="3">
        <v>3.0386472377234788</v>
      </c>
      <c r="G313" s="1">
        <f t="shared" si="9"/>
        <v>13.178724023546723</v>
      </c>
      <c r="H313" s="6">
        <v>112.81637260127414</v>
      </c>
      <c r="I313" s="6">
        <v>0.35646636891724603</v>
      </c>
      <c r="J313" s="6">
        <v>3.554164636551925</v>
      </c>
      <c r="K313" s="6">
        <v>2.4326430111619537</v>
      </c>
      <c r="L313" s="1">
        <v>5.986807647713879</v>
      </c>
      <c r="M313" s="1">
        <v>0.5494831766663366</v>
      </c>
      <c r="N313" s="6">
        <v>0.24168205651596764</v>
      </c>
      <c r="O313" s="6">
        <v>0.12224470262647597</v>
      </c>
      <c r="P313" s="6">
        <v>0.07861197307944848</v>
      </c>
      <c r="Q313" s="1">
        <v>0.10694444444444445</v>
      </c>
      <c r="R313" s="6">
        <v>6.349159907985013</v>
      </c>
      <c r="S313" s="6">
        <v>0.23312842171181758</v>
      </c>
      <c r="T313" s="6">
        <v>0.2963214994475706</v>
      </c>
    </row>
    <row r="314" spans="1:20" s="1" customFormat="1" ht="12.75">
      <c r="A314" s="5">
        <f t="shared" si="8"/>
        <v>1942.8333333333098</v>
      </c>
      <c r="B314" s="5">
        <v>20.108</v>
      </c>
      <c r="C314" s="18">
        <v>51.75965317919076</v>
      </c>
      <c r="D314" s="6">
        <v>1.002095396968394</v>
      </c>
      <c r="E314" s="6">
        <v>116.01172554349633</v>
      </c>
      <c r="F314" s="3">
        <v>2.9925206293944715</v>
      </c>
      <c r="G314" s="1">
        <f t="shared" si="9"/>
        <v>13.915722024670151</v>
      </c>
      <c r="H314" s="6">
        <v>113.48875978539229</v>
      </c>
      <c r="I314" s="6">
        <v>0.3660919369457646</v>
      </c>
      <c r="J314" s="6">
        <v>3.6125632702259765</v>
      </c>
      <c r="K314" s="6">
        <v>2.423162481991719</v>
      </c>
      <c r="L314" s="1">
        <v>6.0357257522176955</v>
      </c>
      <c r="M314" s="1">
        <v>0.673933247838333</v>
      </c>
      <c r="N314" s="6">
        <v>0.2513483408569296</v>
      </c>
      <c r="O314" s="6">
        <v>0.1270775117666051</v>
      </c>
      <c r="P314" s="6">
        <v>0.20800739521479825</v>
      </c>
      <c r="Q314" s="1">
        <v>0.0875</v>
      </c>
      <c r="R314" s="6">
        <v>6.899594411052117</v>
      </c>
      <c r="S314" s="6">
        <v>0.22246274702718427</v>
      </c>
      <c r="T314" s="6">
        <v>0.28208607041094275</v>
      </c>
    </row>
    <row r="315" spans="1:20" s="1" customFormat="1" ht="12.75">
      <c r="A315" s="5">
        <f t="shared" si="8"/>
        <v>1942.916666666643</v>
      </c>
      <c r="B315" s="5">
        <v>20.964</v>
      </c>
      <c r="C315" s="18">
        <v>52.76995664739885</v>
      </c>
      <c r="D315" s="6">
        <v>1.0006129760350095</v>
      </c>
      <c r="E315" s="6">
        <v>116.8630312687039</v>
      </c>
      <c r="F315" s="3">
        <v>2.937666006962969</v>
      </c>
      <c r="G315" s="1">
        <f t="shared" si="9"/>
        <v>13.447099877709343</v>
      </c>
      <c r="H315" s="6">
        <v>114.06492308733836</v>
      </c>
      <c r="I315" s="6">
        <v>0.2923185125582882</v>
      </c>
      <c r="J315" s="6">
        <v>3.635959470654586</v>
      </c>
      <c r="K315" s="6">
        <v>2.44376433607753</v>
      </c>
      <c r="L315" s="1">
        <v>6.079723806732116</v>
      </c>
      <c r="M315" s="1">
        <v>0.5105023633844669</v>
      </c>
      <c r="N315" s="6">
        <v>0.25167806022614936</v>
      </c>
      <c r="O315" s="6">
        <v>0.16573211049971254</v>
      </c>
      <c r="P315" s="6">
        <v>0.025036637103049375</v>
      </c>
      <c r="Q315" s="1">
        <v>0.06805555555555555</v>
      </c>
      <c r="R315" s="6">
        <v>6.752356466754338</v>
      </c>
      <c r="S315" s="6">
        <v>0.21814397073456387</v>
      </c>
      <c r="T315" s="6">
        <v>0.405945242454431</v>
      </c>
    </row>
    <row r="316" spans="1:20" s="1" customFormat="1" ht="12.75">
      <c r="A316" s="5">
        <f t="shared" si="8"/>
        <v>1942.9999999999764</v>
      </c>
      <c r="B316" s="5">
        <v>21.211</v>
      </c>
      <c r="C316" s="18">
        <v>54.22184971098267</v>
      </c>
      <c r="D316" s="6">
        <v>0.9998560853093186</v>
      </c>
      <c r="E316" s="6">
        <v>117.39606766515689</v>
      </c>
      <c r="F316" s="3">
        <v>2.9865654786795517</v>
      </c>
      <c r="G316" s="1">
        <f t="shared" si="9"/>
        <v>13.723793248717879</v>
      </c>
      <c r="H316" s="6">
        <v>114.95894602389617</v>
      </c>
      <c r="I316" s="6">
        <v>0.33024799759716716</v>
      </c>
      <c r="J316" s="6">
        <v>3.6610383345933792</v>
      </c>
      <c r="K316" s="6">
        <v>2.4689193714197253</v>
      </c>
      <c r="L316" s="1">
        <v>6.129957706013105</v>
      </c>
      <c r="M316" s="1">
        <v>0.5667171998276049</v>
      </c>
      <c r="N316" s="6">
        <v>0.25101708724265026</v>
      </c>
      <c r="O316" s="6">
        <v>0.16963921648008468</v>
      </c>
      <c r="P316" s="6">
        <v>0.09744978499375881</v>
      </c>
      <c r="Q316" s="1">
        <v>0.048611111111111126</v>
      </c>
      <c r="R316" s="6">
        <v>6.833733778072278</v>
      </c>
      <c r="S316" s="6">
        <v>0.20948817649647422</v>
      </c>
      <c r="T316" s="6">
        <v>0.3463516092887495</v>
      </c>
    </row>
    <row r="317" spans="1:20" s="1" customFormat="1" ht="12.75">
      <c r="A317" s="5">
        <f t="shared" si="8"/>
        <v>1943.0833333333096</v>
      </c>
      <c r="B317" s="5">
        <v>21.214</v>
      </c>
      <c r="C317" s="18">
        <v>56.16216763005781</v>
      </c>
      <c r="D317" s="6">
        <v>0.9992282138424717</v>
      </c>
      <c r="E317" s="6">
        <v>118.81868585847918</v>
      </c>
      <c r="F317" s="3">
        <v>3.1136165758301155</v>
      </c>
      <c r="G317" s="1">
        <f t="shared" si="9"/>
        <v>13.683549301192542</v>
      </c>
      <c r="H317" s="6">
        <v>115.82474628909408</v>
      </c>
      <c r="I317" s="6">
        <v>0.32804059315356465</v>
      </c>
      <c r="J317" s="6">
        <v>3.738668392878629</v>
      </c>
      <c r="K317" s="6">
        <v>2.54132812100305</v>
      </c>
      <c r="L317" s="1">
        <v>6.279996513881679</v>
      </c>
      <c r="M317" s="1">
        <v>0.46527079883285183</v>
      </c>
      <c r="N317" s="6">
        <v>0.25547443031664785</v>
      </c>
      <c r="O317" s="6">
        <v>0.11158660528038422</v>
      </c>
      <c r="P317" s="6">
        <v>0.06904309656915311</v>
      </c>
      <c r="Q317" s="1">
        <v>0.029166666666666674</v>
      </c>
      <c r="R317" s="6">
        <v>6.769699003711493</v>
      </c>
      <c r="S317" s="6">
        <v>0.19955548296347037</v>
      </c>
      <c r="T317" s="6">
        <v>0.35901309135051657</v>
      </c>
    </row>
    <row r="318" spans="1:20" s="1" customFormat="1" ht="12.75">
      <c r="A318" s="5">
        <f t="shared" si="8"/>
        <v>1943.1666666666429</v>
      </c>
      <c r="B318" s="5">
        <v>21.71</v>
      </c>
      <c r="C318" s="18">
        <v>57.540462427745666</v>
      </c>
      <c r="D318" s="6">
        <v>0.9989605900876725</v>
      </c>
      <c r="E318" s="6">
        <v>119.5658796814385</v>
      </c>
      <c r="F318" s="3">
        <v>3.1328772722587077</v>
      </c>
      <c r="G318" s="1">
        <f t="shared" si="9"/>
        <v>13.772159969685939</v>
      </c>
      <c r="H318" s="6">
        <v>116.67054954676135</v>
      </c>
      <c r="I318" s="6">
        <v>0.3420747353911036</v>
      </c>
      <c r="J318" s="6">
        <v>3.532367725659576</v>
      </c>
      <c r="K318" s="6">
        <v>2.444569138807861</v>
      </c>
      <c r="L318" s="1">
        <v>5.9769368644674365</v>
      </c>
      <c r="M318" s="1">
        <v>0.3684772064965424</v>
      </c>
      <c r="N318" s="6">
        <v>0.2509630700987332</v>
      </c>
      <c r="O318" s="6">
        <v>0.07042287257008562</v>
      </c>
      <c r="P318" s="6">
        <v>0.03736904160550139</v>
      </c>
      <c r="Q318" s="1">
        <v>0.009722222222222224</v>
      </c>
      <c r="R318" s="6">
        <v>7.218261520683538</v>
      </c>
      <c r="S318" s="6">
        <v>0.22115757980441025</v>
      </c>
      <c r="T318" s="6">
        <v>0.3547479371570938</v>
      </c>
    </row>
    <row r="319" spans="1:20" s="1" customFormat="1" ht="12.75">
      <c r="A319" s="5">
        <f t="shared" si="8"/>
        <v>1943.2499999999761</v>
      </c>
      <c r="B319" s="5">
        <v>21.716</v>
      </c>
      <c r="C319" s="18">
        <v>57.06541907514452</v>
      </c>
      <c r="D319" s="6">
        <v>0.9990812584597735</v>
      </c>
      <c r="E319" s="6">
        <v>119.9862771078059</v>
      </c>
      <c r="F319" s="3">
        <v>3.0926922265120114</v>
      </c>
      <c r="G319" s="1">
        <f t="shared" si="9"/>
        <v>14.316282838553533</v>
      </c>
      <c r="H319" s="6">
        <v>117.29381909456757</v>
      </c>
      <c r="I319" s="6">
        <v>0.4488307933182141</v>
      </c>
      <c r="J319" s="6">
        <v>3.612845471945296</v>
      </c>
      <c r="K319" s="6">
        <v>2.489612787970047</v>
      </c>
      <c r="L319" s="1">
        <v>6.102458259915343</v>
      </c>
      <c r="M319" s="1">
        <v>0.4111113318645214</v>
      </c>
      <c r="N319" s="6">
        <v>0.24128415858734942</v>
      </c>
      <c r="O319" s="6">
        <v>0.06366071507599669</v>
      </c>
      <c r="P319" s="6">
        <v>0.11588868042339748</v>
      </c>
      <c r="Q319" s="1">
        <v>-0.00972222222222221</v>
      </c>
      <c r="R319" s="6">
        <v>7.509562419840296</v>
      </c>
      <c r="S319" s="6">
        <v>0.21226840801164543</v>
      </c>
      <c r="T319" s="6">
        <v>0.3679483743964869</v>
      </c>
    </row>
    <row r="320" spans="1:20" s="1" customFormat="1" ht="12.75">
      <c r="A320" s="5">
        <f t="shared" si="8"/>
        <v>1943.3333333333094</v>
      </c>
      <c r="B320" s="5">
        <v>21.598</v>
      </c>
      <c r="C320" s="18">
        <v>57.80809248554914</v>
      </c>
      <c r="D320" s="6">
        <v>0.9993720731671732</v>
      </c>
      <c r="E320" s="6">
        <v>120.3394956614615</v>
      </c>
      <c r="F320" s="3">
        <v>3.1463449952217277</v>
      </c>
      <c r="G320" s="1">
        <f t="shared" si="9"/>
        <v>14.033200761767507</v>
      </c>
      <c r="H320" s="6">
        <v>117.90623705032873</v>
      </c>
      <c r="I320" s="6">
        <v>0.3152862564188295</v>
      </c>
      <c r="J320" s="6">
        <v>3.6423297987914713</v>
      </c>
      <c r="K320" s="6">
        <v>2.50387412056873</v>
      </c>
      <c r="L320" s="1">
        <v>6.146203919360201</v>
      </c>
      <c r="M320" s="1">
        <v>0.3095348076831507</v>
      </c>
      <c r="N320" s="6">
        <v>0.23209950602052754</v>
      </c>
      <c r="O320" s="6">
        <v>0.04789366420935104</v>
      </c>
      <c r="P320" s="6">
        <v>0.058708304119938826</v>
      </c>
      <c r="Q320" s="1">
        <v>-0.02916666666666666</v>
      </c>
      <c r="R320" s="6">
        <v>7.433969904163353</v>
      </c>
      <c r="S320" s="6">
        <v>0.21305955793624837</v>
      </c>
      <c r="T320" s="6">
        <v>0.38485368379427687</v>
      </c>
    </row>
    <row r="321" spans="1:20" s="1" customFormat="1" ht="12.75">
      <c r="A321" s="5">
        <f t="shared" si="8"/>
        <v>1943.4166666666426</v>
      </c>
      <c r="B321" s="5">
        <v>21.981</v>
      </c>
      <c r="C321" s="18">
        <v>60.45763005780347</v>
      </c>
      <c r="D321" s="6">
        <v>0.9991962004138255</v>
      </c>
      <c r="E321" s="6">
        <v>120.18155171812171</v>
      </c>
      <c r="F321" s="3">
        <v>3.259166589017839</v>
      </c>
      <c r="G321" s="1">
        <f t="shared" si="9"/>
        <v>14.556372475338714</v>
      </c>
      <c r="H321" s="6">
        <v>118.27442500569809</v>
      </c>
      <c r="I321" s="6">
        <v>0.42533465657445496</v>
      </c>
      <c r="J321" s="6">
        <v>3.783151675650345</v>
      </c>
      <c r="K321" s="6">
        <v>2.5342121774385453</v>
      </c>
      <c r="L321" s="1">
        <v>6.3173638530888905</v>
      </c>
      <c r="M321" s="1">
        <v>0.3426556461237697</v>
      </c>
      <c r="N321" s="6">
        <v>0.21955098098735493</v>
      </c>
      <c r="O321" s="6">
        <v>0.06920322377209004</v>
      </c>
      <c r="P321" s="6">
        <v>0.10251255247543586</v>
      </c>
      <c r="Q321" s="1">
        <v>-0.048611111111111105</v>
      </c>
      <c r="R321" s="6">
        <v>7.672567387522912</v>
      </c>
      <c r="S321" s="6">
        <v>0.20553780447521064</v>
      </c>
      <c r="T321" s="6">
        <v>0.40708687244652575</v>
      </c>
    </row>
    <row r="322" spans="1:20" s="1" customFormat="1" ht="12.75">
      <c r="A322" s="5">
        <f t="shared" si="8"/>
        <v>1943.499999999976</v>
      </c>
      <c r="B322" s="5">
        <v>22.398</v>
      </c>
      <c r="C322" s="18">
        <v>62.61205202312139</v>
      </c>
      <c r="D322" s="6">
        <v>0.9996346568488089</v>
      </c>
      <c r="E322" s="6">
        <v>119.75457771693141</v>
      </c>
      <c r="F322" s="3">
        <v>3.3212435562462956</v>
      </c>
      <c r="G322" s="1">
        <f t="shared" si="9"/>
        <v>13.755777085354818</v>
      </c>
      <c r="H322" s="6">
        <v>118.33571555634666</v>
      </c>
      <c r="I322" s="6">
        <v>0.42715017583846243</v>
      </c>
      <c r="J322" s="6">
        <v>3.622985556634665</v>
      </c>
      <c r="K322" s="6">
        <v>2.5452542051456195</v>
      </c>
      <c r="L322" s="1">
        <v>6.168239761780285</v>
      </c>
      <c r="M322" s="1">
        <v>0.376252326734414</v>
      </c>
      <c r="N322" s="6">
        <v>0.23736824072050344</v>
      </c>
      <c r="O322" s="6">
        <v>0.09930663404273693</v>
      </c>
      <c r="P322" s="6">
        <v>0.09860522974895145</v>
      </c>
      <c r="Q322" s="1">
        <v>-0.05902777777777777</v>
      </c>
      <c r="R322" s="6">
        <v>6.944608353301517</v>
      </c>
      <c r="S322" s="6">
        <v>0.25485337331901603</v>
      </c>
      <c r="T322" s="6">
        <v>0.41532690561887414</v>
      </c>
    </row>
    <row r="323" spans="1:20" s="1" customFormat="1" ht="12.75">
      <c r="A323" s="5">
        <f t="shared" si="8"/>
        <v>1943.5833333333092</v>
      </c>
      <c r="B323" s="5">
        <v>22.876</v>
      </c>
      <c r="C323" s="18">
        <v>65.32180635838151</v>
      </c>
      <c r="D323" s="6">
        <v>1.0003513769115233</v>
      </c>
      <c r="E323" s="6">
        <v>119.6449366559063</v>
      </c>
      <c r="F323" s="3">
        <v>3.4091891894569417</v>
      </c>
      <c r="G323" s="1">
        <f t="shared" si="9"/>
        <v>14.724621500740104</v>
      </c>
      <c r="H323" s="6">
        <v>118.6656680088462</v>
      </c>
      <c r="I323" s="6">
        <v>0.4422022732614796</v>
      </c>
      <c r="J323" s="6">
        <v>3.665205075957897</v>
      </c>
      <c r="K323" s="6">
        <v>2.5268905431655106</v>
      </c>
      <c r="L323" s="1">
        <v>6.192095619123408</v>
      </c>
      <c r="M323" s="1">
        <v>0.49055015317066797</v>
      </c>
      <c r="N323" s="6">
        <v>0.24396455171774467</v>
      </c>
      <c r="O323" s="6">
        <v>0.08590714124714166</v>
      </c>
      <c r="P323" s="6">
        <v>0.22109512687244828</v>
      </c>
      <c r="Q323" s="1">
        <v>-0.06041666666666667</v>
      </c>
      <c r="R323" s="6">
        <v>7.777354871921168</v>
      </c>
      <c r="S323" s="6">
        <v>0.2510166203995181</v>
      </c>
      <c r="T323" s="6">
        <v>0.4285980371361365</v>
      </c>
    </row>
    <row r="324" spans="1:20" s="1" customFormat="1" ht="12.75">
      <c r="A324" s="5">
        <f t="shared" si="8"/>
        <v>1943.6666666666424</v>
      </c>
      <c r="B324" s="5">
        <v>23.581</v>
      </c>
      <c r="C324" s="18">
        <v>60.38403179190752</v>
      </c>
      <c r="D324" s="6">
        <v>1.0008500307096795</v>
      </c>
      <c r="E324" s="6">
        <v>119.60875895549691</v>
      </c>
      <c r="F324" s="3">
        <v>3.0012760849740627</v>
      </c>
      <c r="G324" s="1">
        <f t="shared" si="9"/>
        <v>14.592581334495476</v>
      </c>
      <c r="H324" s="6">
        <v>118.95156010146043</v>
      </c>
      <c r="I324" s="6">
        <v>0.4201449465114548</v>
      </c>
      <c r="J324" s="6">
        <v>3.651194150435133</v>
      </c>
      <c r="K324" s="6">
        <v>2.5414325617729445</v>
      </c>
      <c r="L324" s="1">
        <v>6.192626712208078</v>
      </c>
      <c r="M324" s="1">
        <v>0.41976199632638067</v>
      </c>
      <c r="N324" s="6">
        <v>0.2460065369114205</v>
      </c>
      <c r="O324" s="6">
        <v>0.0876183068047996</v>
      </c>
      <c r="P324" s="6">
        <v>0.14794270816571617</v>
      </c>
      <c r="Q324" s="1">
        <v>-0.06180555555555555</v>
      </c>
      <c r="R324" s="6">
        <v>7.72575146326294</v>
      </c>
      <c r="S324" s="6">
        <v>0.2562143232974813</v>
      </c>
      <c r="T324" s="6">
        <v>0.42191810711085687</v>
      </c>
    </row>
    <row r="325" spans="1:20" s="1" customFormat="1" ht="12.75">
      <c r="A325" s="5">
        <f t="shared" si="8"/>
        <v>1943.7499999999757</v>
      </c>
      <c r="B325" s="5">
        <v>23.34</v>
      </c>
      <c r="C325" s="18">
        <v>61.367572254335265</v>
      </c>
      <c r="D325" s="6">
        <v>1.0020708000737908</v>
      </c>
      <c r="E325" s="6">
        <v>119.61709816578049</v>
      </c>
      <c r="F325" s="3">
        <v>3.081240942490733</v>
      </c>
      <c r="G325" s="1">
        <f t="shared" si="9"/>
        <v>14.701632042338996</v>
      </c>
      <c r="H325" s="6">
        <v>119.14063772847675</v>
      </c>
      <c r="I325" s="6">
        <v>0.4016236958556629</v>
      </c>
      <c r="J325" s="6">
        <v>3.6791661277514254</v>
      </c>
      <c r="K325" s="6">
        <v>2.5514309599199607</v>
      </c>
      <c r="L325" s="1">
        <v>6.230597087671386</v>
      </c>
      <c r="M325" s="1">
        <v>0.44507399842733164</v>
      </c>
      <c r="N325" s="6">
        <v>0.2558426846514109</v>
      </c>
      <c r="O325" s="6">
        <v>0.09833066497829229</v>
      </c>
      <c r="P325" s="6">
        <v>0.15409509324207285</v>
      </c>
      <c r="Q325" s="1">
        <v>-0.06319444444444444</v>
      </c>
      <c r="R325" s="6">
        <v>7.812811780965631</v>
      </c>
      <c r="S325" s="6">
        <v>0.23989381628864537</v>
      </c>
      <c r="T325" s="6">
        <v>0.42836833686966264</v>
      </c>
    </row>
    <row r="326" spans="1:20" s="1" customFormat="1" ht="12.75">
      <c r="A326" s="5">
        <f aca="true" t="shared" si="10" ref="A326:A389">+A325+1/12</f>
        <v>1943.833333333309</v>
      </c>
      <c r="B326" s="5">
        <v>23.899</v>
      </c>
      <c r="C326" s="18">
        <v>63.81638728323699</v>
      </c>
      <c r="D326" s="6">
        <v>1.0016123006655593</v>
      </c>
      <c r="E326" s="6">
        <v>118.54445012988621</v>
      </c>
      <c r="F326" s="3">
        <v>3.1496946782772213</v>
      </c>
      <c r="G326" s="1">
        <f t="shared" si="9"/>
        <v>15.358482178086057</v>
      </c>
      <c r="H326" s="6">
        <v>119.10409613974704</v>
      </c>
      <c r="I326" s="6">
        <v>0.4313431456850128</v>
      </c>
      <c r="J326" s="6">
        <v>3.7825061789913472</v>
      </c>
      <c r="K326" s="6">
        <v>2.547105815247807</v>
      </c>
      <c r="L326" s="1">
        <v>6.329611994239155</v>
      </c>
      <c r="M326" s="1">
        <v>0.41291998616525327</v>
      </c>
      <c r="N326" s="6">
        <v>0.2682621930224092</v>
      </c>
      <c r="O326" s="6">
        <v>0.08863322750200925</v>
      </c>
      <c r="P326" s="6">
        <v>0.12060789897416815</v>
      </c>
      <c r="Q326" s="1">
        <v>-0.06458333333333334</v>
      </c>
      <c r="R326" s="6">
        <v>8.399271023705719</v>
      </c>
      <c r="S326" s="6">
        <v>0.20308585784548316</v>
      </c>
      <c r="T326" s="6">
        <v>0.4177498295545653</v>
      </c>
    </row>
    <row r="327" spans="1:20" s="1" customFormat="1" ht="12.75">
      <c r="A327" s="5">
        <f t="shared" si="10"/>
        <v>1943.9166666666422</v>
      </c>
      <c r="B327" s="5">
        <v>24.705</v>
      </c>
      <c r="C327" s="18">
        <v>66.23843930635839</v>
      </c>
      <c r="D327" s="6">
        <v>1.000381995114145</v>
      </c>
      <c r="E327" s="6">
        <v>119.33193862245022</v>
      </c>
      <c r="F327" s="3">
        <v>3.1800087204652296</v>
      </c>
      <c r="G327" s="1">
        <f t="shared" si="9"/>
        <v>14.706547263728389</v>
      </c>
      <c r="H327" s="6">
        <v>119.45259380169723</v>
      </c>
      <c r="I327" s="6">
        <v>0.4877207303946061</v>
      </c>
      <c r="J327" s="6">
        <v>3.628541510710803</v>
      </c>
      <c r="K327" s="6">
        <v>2.5053701975401945</v>
      </c>
      <c r="L327" s="1">
        <v>6.133911708250998</v>
      </c>
      <c r="M327" s="1">
        <v>0.5166745483475147</v>
      </c>
      <c r="N327" s="6">
        <v>0.2981665597232646</v>
      </c>
      <c r="O327" s="6">
        <v>0.10779772803702797</v>
      </c>
      <c r="P327" s="6">
        <v>0.1766824828094443</v>
      </c>
      <c r="Q327" s="1">
        <v>-0.06597222222222221</v>
      </c>
      <c r="R327" s="6">
        <v>7.7024084928491385</v>
      </c>
      <c r="S327" s="6">
        <v>0.2338689991623868</v>
      </c>
      <c r="T327" s="6">
        <v>0.3680372152762534</v>
      </c>
    </row>
    <row r="328" spans="1:20" s="1" customFormat="1" ht="12.75">
      <c r="A328" s="5">
        <f t="shared" si="10"/>
        <v>1943.9999999999754</v>
      </c>
      <c r="B328" s="5">
        <v>24.988</v>
      </c>
      <c r="C328" s="18">
        <v>65.49576589595377</v>
      </c>
      <c r="D328" s="6">
        <v>0.999270725819317</v>
      </c>
      <c r="E328" s="6">
        <v>119.34983126768934</v>
      </c>
      <c r="F328" s="3">
        <v>3.084549053800782</v>
      </c>
      <c r="G328" s="1">
        <f t="shared" si="9"/>
        <v>15.146468155238695</v>
      </c>
      <c r="H328" s="6">
        <v>119.4827910606516</v>
      </c>
      <c r="I328" s="6">
        <v>0.39918081527748517</v>
      </c>
      <c r="J328" s="6">
        <v>3.7295012998777257</v>
      </c>
      <c r="K328" s="6">
        <v>2.56387345802679</v>
      </c>
      <c r="L328" s="1">
        <v>6.293374757904516</v>
      </c>
      <c r="M328" s="1">
        <v>0.5054565347134531</v>
      </c>
      <c r="N328" s="6">
        <v>0.3105827205901946</v>
      </c>
      <c r="O328" s="6">
        <v>0.09946879864285849</v>
      </c>
      <c r="P328" s="6">
        <v>0.16276612659151118</v>
      </c>
      <c r="Q328" s="1">
        <v>-0.06736111111111111</v>
      </c>
      <c r="R328" s="6">
        <v>8.115627259964414</v>
      </c>
      <c r="S328" s="6">
        <v>0.23210263420325938</v>
      </c>
      <c r="T328" s="6">
        <v>0.39927384682443234</v>
      </c>
    </row>
    <row r="329" spans="1:20" s="1" customFormat="1" ht="12.75">
      <c r="A329" s="5">
        <f t="shared" si="10"/>
        <v>1944.0833333333087</v>
      </c>
      <c r="B329" s="5">
        <v>24.89</v>
      </c>
      <c r="C329" s="18">
        <v>66.30534682080925</v>
      </c>
      <c r="D329" s="6">
        <v>0.998376014091253</v>
      </c>
      <c r="E329" s="6">
        <v>119.48041607320128</v>
      </c>
      <c r="F329" s="3">
        <v>3.1368090988451165</v>
      </c>
      <c r="G329" s="1">
        <f t="shared" si="9"/>
        <v>15.521022022257313</v>
      </c>
      <c r="H329" s="6">
        <v>119.80913095415112</v>
      </c>
      <c r="I329" s="6">
        <v>0.31516438245104794</v>
      </c>
      <c r="J329" s="6">
        <v>3.683137787549604</v>
      </c>
      <c r="K329" s="6">
        <v>2.5408698077825806</v>
      </c>
      <c r="L329" s="1">
        <v>6.224007595332185</v>
      </c>
      <c r="M329" s="1">
        <v>0.4419870136525391</v>
      </c>
      <c r="N329" s="6">
        <v>0.3044849973665806</v>
      </c>
      <c r="O329" s="6">
        <v>0.09026896809876564</v>
      </c>
      <c r="P329" s="6">
        <v>0.1159830481871928</v>
      </c>
      <c r="Q329" s="1">
        <v>-0.06875</v>
      </c>
      <c r="R329" s="6">
        <v>8.719737343241402</v>
      </c>
      <c r="S329" s="6">
        <v>0.23284162217068516</v>
      </c>
      <c r="T329" s="6">
        <v>0.4127159345905478</v>
      </c>
    </row>
    <row r="330" spans="1:20" s="1" customFormat="1" ht="12.75">
      <c r="A330" s="5">
        <f t="shared" si="10"/>
        <v>1944.166666666642</v>
      </c>
      <c r="B330" s="5">
        <v>25.155</v>
      </c>
      <c r="C330" s="18">
        <v>67.42939306358382</v>
      </c>
      <c r="D330" s="6">
        <v>0.9981990630343731</v>
      </c>
      <c r="E330" s="6">
        <v>120.02354354258993</v>
      </c>
      <c r="F330" s="3">
        <v>3.1562440348592267</v>
      </c>
      <c r="G330" s="1">
        <f t="shared" si="9"/>
        <v>15.398134680363901</v>
      </c>
      <c r="H330" s="6">
        <v>119.77638397573492</v>
      </c>
      <c r="I330" s="6">
        <v>0.3729693008740129</v>
      </c>
      <c r="J330" s="6">
        <v>3.7428300831296992</v>
      </c>
      <c r="K330" s="6">
        <v>2.5584640633316877</v>
      </c>
      <c r="L330" s="1">
        <v>6.301294146461387</v>
      </c>
      <c r="M330" s="1">
        <v>0.43281581211253034</v>
      </c>
      <c r="N330" s="6">
        <v>0.3046067904579615</v>
      </c>
      <c r="O330" s="6">
        <v>0.07606887408646298</v>
      </c>
      <c r="P330" s="6">
        <v>0.12227903645699478</v>
      </c>
      <c r="Q330" s="1">
        <v>-0.0701388888888889</v>
      </c>
      <c r="R330" s="6">
        <v>8.487238585474957</v>
      </c>
      <c r="S330" s="6">
        <v>0.22022446085431568</v>
      </c>
      <c r="T330" s="6">
        <v>0.4164076254133022</v>
      </c>
    </row>
    <row r="331" spans="1:20" s="1" customFormat="1" ht="12.75">
      <c r="A331" s="5">
        <f t="shared" si="10"/>
        <v>1944.2499999999752</v>
      </c>
      <c r="B331" s="5">
        <v>25.498</v>
      </c>
      <c r="C331" s="18">
        <v>68.88797687861272</v>
      </c>
      <c r="D331" s="6">
        <v>0.9987495453766705</v>
      </c>
      <c r="E331" s="6">
        <v>120.15503093026203</v>
      </c>
      <c r="F331" s="3">
        <v>3.1796420682442017</v>
      </c>
      <c r="G331" s="1">
        <f t="shared" si="9"/>
        <v>14.939260584768283</v>
      </c>
      <c r="H331" s="6">
        <v>120.34913866489207</v>
      </c>
      <c r="I331" s="6">
        <v>0.3840879613574466</v>
      </c>
      <c r="J331" s="6">
        <v>3.70878084803523</v>
      </c>
      <c r="K331" s="6">
        <v>2.5706301949712946</v>
      </c>
      <c r="L331" s="1">
        <v>6.279411043006524</v>
      </c>
      <c r="M331" s="1">
        <v>0.4400676481836084</v>
      </c>
      <c r="N331" s="6">
        <v>0.30635801122626555</v>
      </c>
      <c r="O331" s="6">
        <v>0.06897945917932433</v>
      </c>
      <c r="P331" s="6">
        <v>0.1362579555557963</v>
      </c>
      <c r="Q331" s="1">
        <v>-0.07152777777777779</v>
      </c>
      <c r="R331" s="6">
        <v>8.02429495256336</v>
      </c>
      <c r="S331" s="6">
        <v>0.23024805674519555</v>
      </c>
      <c r="T331" s="6">
        <v>0.4188490770878499</v>
      </c>
    </row>
    <row r="332" spans="1:20" s="1" customFormat="1" ht="12.75">
      <c r="A332" s="5">
        <f t="shared" si="10"/>
        <v>1944.3333333333085</v>
      </c>
      <c r="B332" s="5">
        <v>26.141</v>
      </c>
      <c r="C332" s="18">
        <v>70.56066473988439</v>
      </c>
      <c r="D332" s="6">
        <v>0.9995199403772538</v>
      </c>
      <c r="E332" s="6">
        <v>120.64867629403845</v>
      </c>
      <c r="F332" s="3">
        <v>3.179139159578373</v>
      </c>
      <c r="G332" s="1">
        <f t="shared" si="9"/>
        <v>15.49020088748027</v>
      </c>
      <c r="H332" s="6">
        <v>120.73665103288953</v>
      </c>
      <c r="I332" s="6">
        <v>0.40746781209696925</v>
      </c>
      <c r="J332" s="6">
        <v>3.782801689863553</v>
      </c>
      <c r="K332" s="6">
        <v>2.60052849746426</v>
      </c>
      <c r="L332" s="1">
        <v>6.383330187327813</v>
      </c>
      <c r="M332" s="1">
        <v>0.4502110487607746</v>
      </c>
      <c r="N332" s="6">
        <v>0.3116008770540121</v>
      </c>
      <c r="O332" s="6">
        <v>0.057484683444413404</v>
      </c>
      <c r="P332" s="6">
        <v>0.15404215492901577</v>
      </c>
      <c r="Q332" s="1">
        <v>-0.07291666666666667</v>
      </c>
      <c r="R332" s="6">
        <v>8.42508190495637</v>
      </c>
      <c r="S332" s="6">
        <v>0.25720962105425893</v>
      </c>
      <c r="T332" s="6">
        <v>0.4330996867159153</v>
      </c>
    </row>
    <row r="333" spans="1:20" s="1" customFormat="1" ht="12.75">
      <c r="A333" s="5">
        <f t="shared" si="10"/>
        <v>1944.4166666666417</v>
      </c>
      <c r="B333" s="5">
        <v>26.927</v>
      </c>
      <c r="C333" s="18">
        <v>69.96518786127167</v>
      </c>
      <c r="D333" s="6">
        <v>1.0000658466765533</v>
      </c>
      <c r="E333" s="6">
        <v>121.12909842160494</v>
      </c>
      <c r="F333" s="3">
        <v>3.0440353317031437</v>
      </c>
      <c r="G333" s="1">
        <f t="shared" si="9"/>
        <v>14.97274709747014</v>
      </c>
      <c r="H333" s="6">
        <v>121.22783490280139</v>
      </c>
      <c r="I333" s="6">
        <v>0.3682559737862886</v>
      </c>
      <c r="J333" s="6">
        <v>3.7659197576827275</v>
      </c>
      <c r="K333" s="6">
        <v>2.5901505950619894</v>
      </c>
      <c r="L333" s="1">
        <v>6.356070352744717</v>
      </c>
      <c r="M333" s="1">
        <v>0.42906606559480603</v>
      </c>
      <c r="N333" s="6">
        <v>0.31095059292509336</v>
      </c>
      <c r="O333" s="6">
        <v>0.06642246908165131</v>
      </c>
      <c r="P333" s="6">
        <v>0.1259985591436169</v>
      </c>
      <c r="Q333" s="1">
        <v>-0.07430555555555556</v>
      </c>
      <c r="R333" s="6">
        <v>7.974430246663181</v>
      </c>
      <c r="S333" s="6">
        <v>0.2503899059926569</v>
      </c>
      <c r="T333" s="6">
        <v>0.40546544731150863</v>
      </c>
    </row>
    <row r="334" spans="1:20" s="1" customFormat="1" ht="12.75">
      <c r="A334" s="5">
        <f t="shared" si="10"/>
        <v>1944.499999999975</v>
      </c>
      <c r="B334" s="5">
        <v>26.922</v>
      </c>
      <c r="C334" s="18">
        <v>70.76807803468208</v>
      </c>
      <c r="D334" s="6">
        <v>1.0003562545393871</v>
      </c>
      <c r="E334" s="6">
        <v>120.54607831310844</v>
      </c>
      <c r="F334" s="3">
        <v>3.072516700748969</v>
      </c>
      <c r="G334" s="1">
        <f t="shared" si="9"/>
        <v>15.358295060157465</v>
      </c>
      <c r="H334" s="6">
        <v>121.1647570886286</v>
      </c>
      <c r="I334" s="6">
        <v>0.39541753170440963</v>
      </c>
      <c r="J334" s="6">
        <v>3.8322281156645945</v>
      </c>
      <c r="K334" s="6">
        <v>2.61834355450752</v>
      </c>
      <c r="L334" s="1">
        <v>6.450571670172115</v>
      </c>
      <c r="M334" s="1">
        <v>0.47043933930984727</v>
      </c>
      <c r="N334" s="6">
        <v>0.3270946566333292</v>
      </c>
      <c r="O334" s="6">
        <v>0.06070374319321206</v>
      </c>
      <c r="P334" s="6">
        <v>0.16007149503886153</v>
      </c>
      <c r="Q334" s="1">
        <v>-0.07743055555555556</v>
      </c>
      <c r="R334" s="6">
        <v>8.193637013445557</v>
      </c>
      <c r="S334" s="6">
        <v>0.2324256108457336</v>
      </c>
      <c r="T334" s="6">
        <v>0.3841961053201983</v>
      </c>
    </row>
    <row r="335" spans="1:20" s="1" customFormat="1" ht="12.75">
      <c r="A335" s="5">
        <f t="shared" si="10"/>
        <v>1944.5833333333082</v>
      </c>
      <c r="B335" s="5">
        <v>27.238</v>
      </c>
      <c r="C335" s="18">
        <v>72.81544797687862</v>
      </c>
      <c r="D335" s="6">
        <v>1.0006596086978183</v>
      </c>
      <c r="E335" s="6">
        <v>120.39377068392167</v>
      </c>
      <c r="F335" s="3">
        <v>3.1291459118000247</v>
      </c>
      <c r="G335" s="1">
        <f t="shared" si="9"/>
        <v>15.752477124455805</v>
      </c>
      <c r="H335" s="6">
        <v>121.03229653223954</v>
      </c>
      <c r="I335" s="6">
        <v>0.3981579072130941</v>
      </c>
      <c r="J335" s="6">
        <v>3.8390116399288594</v>
      </c>
      <c r="K335" s="6">
        <v>2.616782192693611</v>
      </c>
      <c r="L335" s="1">
        <v>6.45579383262247</v>
      </c>
      <c r="M335" s="1">
        <v>0.48584597796376516</v>
      </c>
      <c r="N335" s="6">
        <v>0.3399180946890042</v>
      </c>
      <c r="O335" s="6">
        <v>0.05881132788368268</v>
      </c>
      <c r="P335" s="6">
        <v>0.16940822205774494</v>
      </c>
      <c r="Q335" s="1">
        <v>-0.08229166666666667</v>
      </c>
      <c r="R335" s="6">
        <v>8.566854008044016</v>
      </c>
      <c r="S335" s="6">
        <v>0.24037566972501584</v>
      </c>
      <c r="T335" s="6">
        <v>0.3945502711125566</v>
      </c>
    </row>
    <row r="336" spans="1:20" s="1" customFormat="1" ht="12.75">
      <c r="A336" s="5">
        <f t="shared" si="10"/>
        <v>1944.6666666666415</v>
      </c>
      <c r="B336" s="5">
        <v>27.937</v>
      </c>
      <c r="C336" s="18">
        <v>74.36101156069364</v>
      </c>
      <c r="D336" s="6">
        <v>1.0014177295220532</v>
      </c>
      <c r="E336" s="6">
        <v>120.26302134291137</v>
      </c>
      <c r="F336" s="3">
        <v>3.1131424701937114</v>
      </c>
      <c r="G336" s="1">
        <f t="shared" si="9"/>
        <v>15.661009015667211</v>
      </c>
      <c r="H336" s="6">
        <v>121.05882581615927</v>
      </c>
      <c r="I336" s="6">
        <v>0.37873751802732936</v>
      </c>
      <c r="J336" s="6">
        <v>3.8515387497475553</v>
      </c>
      <c r="K336" s="6">
        <v>2.632037926023206</v>
      </c>
      <c r="L336" s="1">
        <v>6.483576675770761</v>
      </c>
      <c r="M336" s="1">
        <v>0.5061182693734935</v>
      </c>
      <c r="N336" s="6">
        <v>0.3521735158268962</v>
      </c>
      <c r="O336" s="6">
        <v>0.08280455886480384</v>
      </c>
      <c r="P336" s="6">
        <v>0.15829297245957125</v>
      </c>
      <c r="Q336" s="1">
        <v>-0.08715277777777779</v>
      </c>
      <c r="R336" s="6">
        <v>8.426118095386437</v>
      </c>
      <c r="S336" s="6">
        <v>0.26357645650550704</v>
      </c>
      <c r="T336" s="6">
        <v>0.3971179993963188</v>
      </c>
    </row>
    <row r="337" spans="1:20" s="1" customFormat="1" ht="12.75">
      <c r="A337" s="5">
        <f t="shared" si="10"/>
        <v>1944.7499999999748</v>
      </c>
      <c r="B337" s="5">
        <v>28.609</v>
      </c>
      <c r="C337" s="18">
        <v>76.58903179190752</v>
      </c>
      <c r="D337" s="6">
        <v>1.002648770034256</v>
      </c>
      <c r="E337" s="6">
        <v>120.10890460612666</v>
      </c>
      <c r="F337" s="3">
        <v>3.127835967940119</v>
      </c>
      <c r="G337" s="1">
        <f t="shared" si="9"/>
        <v>15.948489796298947</v>
      </c>
      <c r="H337" s="6">
        <v>121.07314669281025</v>
      </c>
      <c r="I337" s="6">
        <v>0.34877671275801025</v>
      </c>
      <c r="J337" s="6">
        <v>3.934478620200495</v>
      </c>
      <c r="K337" s="6">
        <v>2.636899502379409</v>
      </c>
      <c r="L337" s="1">
        <v>6.571378122579904</v>
      </c>
      <c r="M337" s="1">
        <v>0.516210806784184</v>
      </c>
      <c r="N337" s="6">
        <v>0.3564542131350816</v>
      </c>
      <c r="O337" s="6">
        <v>0.07837929003937924</v>
      </c>
      <c r="P337" s="6">
        <v>0.17339119249861212</v>
      </c>
      <c r="Q337" s="1">
        <v>-0.0920138888888889</v>
      </c>
      <c r="R337" s="6">
        <v>8.668917325907433</v>
      </c>
      <c r="S337" s="6">
        <v>0.25514905785418335</v>
      </c>
      <c r="T337" s="6">
        <v>0.41194222958476734</v>
      </c>
    </row>
    <row r="338" spans="1:20" s="1" customFormat="1" ht="12.75">
      <c r="A338" s="5">
        <f t="shared" si="10"/>
        <v>1944.833333333308</v>
      </c>
      <c r="B338" s="5">
        <v>29.548</v>
      </c>
      <c r="C338" s="18">
        <v>78.30186416184972</v>
      </c>
      <c r="D338" s="6">
        <v>1.0030953046646347</v>
      </c>
      <c r="E338" s="6">
        <v>120.2987146830958</v>
      </c>
      <c r="F338" s="3">
        <v>3.1057743323294775</v>
      </c>
      <c r="G338" s="1">
        <f t="shared" si="9"/>
        <v>15.949781128392573</v>
      </c>
      <c r="H338" s="6">
        <v>121.11156994758409</v>
      </c>
      <c r="I338" s="6">
        <v>0.33923058578671866</v>
      </c>
      <c r="J338" s="6">
        <v>3.968684589706942</v>
      </c>
      <c r="K338" s="6">
        <v>2.6440760832134886</v>
      </c>
      <c r="L338" s="1">
        <v>6.61276067292043</v>
      </c>
      <c r="M338" s="1">
        <v>0.5219624654815096</v>
      </c>
      <c r="N338" s="6">
        <v>0.3821222779735171</v>
      </c>
      <c r="O338" s="6">
        <v>0.08097430155922222</v>
      </c>
      <c r="P338" s="6">
        <v>0.1557408859487703</v>
      </c>
      <c r="Q338" s="1">
        <v>-0.096875</v>
      </c>
      <c r="R338" s="6">
        <v>8.627665100853704</v>
      </c>
      <c r="S338" s="6">
        <v>0.26824469978053284</v>
      </c>
      <c r="T338" s="6">
        <v>0.42008239643032425</v>
      </c>
    </row>
    <row r="339" spans="1:20" s="1" customFormat="1" ht="12.75">
      <c r="A339" s="5">
        <f t="shared" si="10"/>
        <v>1944.9166666666413</v>
      </c>
      <c r="B339" s="5">
        <v>29.692</v>
      </c>
      <c r="C339" s="18">
        <v>76.91018786127168</v>
      </c>
      <c r="D339" s="6">
        <v>1.0008746236370927</v>
      </c>
      <c r="E339" s="6">
        <v>120.22625304740963</v>
      </c>
      <c r="F339" s="3">
        <v>3.00636170157145</v>
      </c>
      <c r="G339" s="1">
        <f t="shared" si="9"/>
        <v>15.999614447449401</v>
      </c>
      <c r="H339" s="6">
        <v>121.07988332848251</v>
      </c>
      <c r="I339" s="6">
        <v>0.29255349866718555</v>
      </c>
      <c r="J339" s="6">
        <v>3.9610868186130244</v>
      </c>
      <c r="K339" s="6">
        <v>2.627344124544163</v>
      </c>
      <c r="L339" s="1">
        <v>6.588430943157187</v>
      </c>
      <c r="M339" s="1">
        <v>0.537319018069483</v>
      </c>
      <c r="N339" s="6">
        <v>0.39365325212207397</v>
      </c>
      <c r="O339" s="6">
        <v>0.07963352592621756</v>
      </c>
      <c r="P339" s="6">
        <v>0.16576835113230265</v>
      </c>
      <c r="Q339" s="1">
        <v>-0.10173611111111112</v>
      </c>
      <c r="R339" s="6">
        <v>8.77039816349917</v>
      </c>
      <c r="S339" s="6">
        <v>0.21721220426865367</v>
      </c>
      <c r="T339" s="6">
        <v>0.40629938021227924</v>
      </c>
    </row>
    <row r="340" spans="1:20" s="1" customFormat="1" ht="12.75">
      <c r="A340" s="5">
        <f t="shared" si="10"/>
        <v>1944.9999999999745</v>
      </c>
      <c r="B340" s="5">
        <v>29.775</v>
      </c>
      <c r="C340" s="18">
        <v>79.23856936416186</v>
      </c>
      <c r="D340" s="6">
        <v>0.9976507766839515</v>
      </c>
      <c r="E340" s="6">
        <v>121.21570286612716</v>
      </c>
      <c r="F340" s="3">
        <v>3.098219007999087</v>
      </c>
      <c r="G340" s="1">
        <f t="shared" si="9"/>
        <v>16.178841184092253</v>
      </c>
      <c r="H340" s="6">
        <v>121.35574265363927</v>
      </c>
      <c r="I340" s="6">
        <v>0.38714303374230663</v>
      </c>
      <c r="J340" s="6">
        <v>3.9934313893601927</v>
      </c>
      <c r="K340" s="6">
        <v>2.643265792234243</v>
      </c>
      <c r="L340" s="1">
        <v>6.636697181594435</v>
      </c>
      <c r="M340" s="1">
        <v>0.5609260608763441</v>
      </c>
      <c r="N340" s="6">
        <v>0.41798631018872523</v>
      </c>
      <c r="O340" s="6">
        <v>0.09733597266785013</v>
      </c>
      <c r="P340" s="6">
        <v>0.15220100024199099</v>
      </c>
      <c r="Q340" s="1">
        <v>-0.10659722222222223</v>
      </c>
      <c r="R340" s="6">
        <v>8.774705909841558</v>
      </c>
      <c r="S340" s="6">
        <v>0.24746266164527386</v>
      </c>
      <c r="T340" s="6">
        <v>0.4280936636076649</v>
      </c>
    </row>
    <row r="341" spans="1:20" s="1" customFormat="1" ht="12.75">
      <c r="A341" s="5">
        <f t="shared" si="10"/>
        <v>1945.0833333333078</v>
      </c>
      <c r="B341" s="5">
        <v>29.964</v>
      </c>
      <c r="C341" s="18">
        <v>80.67708092485549</v>
      </c>
      <c r="D341" s="6">
        <v>0.996237395916492</v>
      </c>
      <c r="E341" s="6">
        <v>121.54987780601756</v>
      </c>
      <c r="F341" s="3">
        <v>3.1294972522267517</v>
      </c>
      <c r="G341" s="1">
        <f t="shared" si="9"/>
        <v>15.79247449928436</v>
      </c>
      <c r="H341" s="6">
        <v>121.63091190009045</v>
      </c>
      <c r="I341" s="6">
        <v>0.40189848398174455</v>
      </c>
      <c r="J341" s="6">
        <v>4.04485151966544</v>
      </c>
      <c r="K341" s="6">
        <v>2.6685102004916583</v>
      </c>
      <c r="L341" s="1">
        <v>6.713361720157098</v>
      </c>
      <c r="M341" s="1">
        <v>0.5829354714692697</v>
      </c>
      <c r="N341" s="6">
        <v>0.42522363638270866</v>
      </c>
      <c r="O341" s="6">
        <v>0.09594803778239305</v>
      </c>
      <c r="P341" s="6">
        <v>0.17322213063750136</v>
      </c>
      <c r="Q341" s="1">
        <v>-0.11145833333333333</v>
      </c>
      <c r="R341" s="6">
        <v>8.279057579392628</v>
      </c>
      <c r="S341" s="6">
        <v>0.2587765052760964</v>
      </c>
      <c r="T341" s="6">
        <v>0.44355526099247583</v>
      </c>
    </row>
    <row r="342" spans="1:20" s="1" customFormat="1" ht="12.75">
      <c r="A342" s="5">
        <f t="shared" si="10"/>
        <v>1945.166666666641</v>
      </c>
      <c r="B342" s="5">
        <v>30.467</v>
      </c>
      <c r="C342" s="18">
        <v>82.28955202312139</v>
      </c>
      <c r="D342" s="6">
        <v>0.9947407585105993</v>
      </c>
      <c r="E342" s="6">
        <v>121.17066963461649</v>
      </c>
      <c r="F342" s="3">
        <v>3.138531277653219</v>
      </c>
      <c r="G342" s="1">
        <f t="shared" si="9"/>
        <v>16.854043499127147</v>
      </c>
      <c r="H342" s="6">
        <v>121.69892015620043</v>
      </c>
      <c r="I342" s="6">
        <v>0.36381632347528414</v>
      </c>
      <c r="J342" s="6">
        <v>4.1080653460166765</v>
      </c>
      <c r="K342" s="6">
        <v>2.7073825881752787</v>
      </c>
      <c r="L342" s="1">
        <v>6.815447934191955</v>
      </c>
      <c r="M342" s="1">
        <v>0.5720800612264411</v>
      </c>
      <c r="N342" s="6">
        <v>0.444815928886067</v>
      </c>
      <c r="O342" s="6">
        <v>0.05246521736505613</v>
      </c>
      <c r="P342" s="6">
        <v>0.1911183594197623</v>
      </c>
      <c r="Q342" s="1">
        <v>-0.11631944444444446</v>
      </c>
      <c r="R342" s="6">
        <v>9.274293823143955</v>
      </c>
      <c r="S342" s="6">
        <v>0.2726011298714852</v>
      </c>
      <c r="T342" s="6">
        <v>0.4441957727819742</v>
      </c>
    </row>
    <row r="343" spans="1:20" s="1" customFormat="1" ht="12.75">
      <c r="A343" s="5">
        <f t="shared" si="10"/>
        <v>1945.2499999999743</v>
      </c>
      <c r="B343" s="5">
        <v>30.672</v>
      </c>
      <c r="C343" s="18">
        <v>83.20618497109827</v>
      </c>
      <c r="D343" s="6">
        <v>0.9977947359398652</v>
      </c>
      <c r="E343" s="6">
        <v>122.49659395836797</v>
      </c>
      <c r="F343" s="3">
        <v>3.1431800196837307</v>
      </c>
      <c r="G343" s="1">
        <f t="shared" si="9"/>
        <v>15.306932747068167</v>
      </c>
      <c r="H343" s="6">
        <v>122.34808152204182</v>
      </c>
      <c r="I343" s="6">
        <v>0.3567792496543176</v>
      </c>
      <c r="J343" s="6">
        <v>3.951474914511108</v>
      </c>
      <c r="K343" s="6">
        <v>2.571887643048074</v>
      </c>
      <c r="L343" s="1">
        <v>6.523362557559182</v>
      </c>
      <c r="M343" s="1">
        <v>0.656327246544712</v>
      </c>
      <c r="N343" s="6">
        <v>0.4654123506616599</v>
      </c>
      <c r="O343" s="6">
        <v>0.06285264862069195</v>
      </c>
      <c r="P343" s="6">
        <v>0.24924280281791572</v>
      </c>
      <c r="Q343" s="1">
        <v>-0.12118055555555556</v>
      </c>
      <c r="R343" s="6">
        <v>7.931903281651854</v>
      </c>
      <c r="S343" s="6">
        <v>0.2903764950971778</v>
      </c>
      <c r="T343" s="6">
        <v>0.45181608343907703</v>
      </c>
    </row>
    <row r="344" spans="1:20" s="1" customFormat="1" ht="12.75">
      <c r="A344" s="5">
        <f t="shared" si="10"/>
        <v>1945.3333333333076</v>
      </c>
      <c r="B344" s="5">
        <v>31.279</v>
      </c>
      <c r="C344" s="18">
        <v>83.90202312138729</v>
      </c>
      <c r="D344" s="6">
        <v>1.00102349422208</v>
      </c>
      <c r="E344" s="6">
        <v>123.80991388718314</v>
      </c>
      <c r="F344" s="3">
        <v>3.101839475969134</v>
      </c>
      <c r="G344" s="1">
        <f t="shared" si="9"/>
        <v>16.558431164272275</v>
      </c>
      <c r="H344" s="6">
        <v>123.1581216205974</v>
      </c>
      <c r="I344" s="6">
        <v>0.3226705537348411</v>
      </c>
      <c r="J344" s="6">
        <v>4.013056635290479</v>
      </c>
      <c r="K344" s="6">
        <v>2.618675475677836</v>
      </c>
      <c r="L344" s="1">
        <v>6.631732110968315</v>
      </c>
      <c r="M344" s="1">
        <v>0.5757928556218582</v>
      </c>
      <c r="N344" s="6">
        <v>0.4719054307839518</v>
      </c>
      <c r="O344" s="6">
        <v>0.0809494700788953</v>
      </c>
      <c r="P344" s="6">
        <v>0.1489796214256778</v>
      </c>
      <c r="Q344" s="1">
        <v>-0.1260416666666667</v>
      </c>
      <c r="R344" s="6">
        <v>9.170335386447208</v>
      </c>
      <c r="S344" s="6">
        <v>0.31676775839089644</v>
      </c>
      <c r="T344" s="6">
        <v>0.45886750089084377</v>
      </c>
    </row>
    <row r="345" spans="1:20" s="1" customFormat="1" ht="12.75">
      <c r="A345" s="5">
        <f t="shared" si="10"/>
        <v>1945.4166666666408</v>
      </c>
      <c r="B345" s="5">
        <v>31.727</v>
      </c>
      <c r="C345" s="18">
        <v>83.41359826589596</v>
      </c>
      <c r="D345" s="6">
        <v>1.0038715307402828</v>
      </c>
      <c r="E345" s="6">
        <v>123.584941308091</v>
      </c>
      <c r="F345" s="3">
        <v>2.9382968733523454</v>
      </c>
      <c r="G345" s="1">
        <f t="shared" si="9"/>
        <v>16.020799122752113</v>
      </c>
      <c r="H345" s="6">
        <v>123.82510882792428</v>
      </c>
      <c r="I345" s="6">
        <v>0.30024510703416296</v>
      </c>
      <c r="J345" s="6">
        <v>4.041872826071326</v>
      </c>
      <c r="K345" s="6">
        <v>2.669969146520505</v>
      </c>
      <c r="L345" s="1">
        <v>6.711841972591831</v>
      </c>
      <c r="M345" s="1">
        <v>0.5852453046435776</v>
      </c>
      <c r="N345" s="6">
        <v>0.48292515694750027</v>
      </c>
      <c r="O345" s="6">
        <v>0.08522369246343028</v>
      </c>
      <c r="P345" s="6">
        <v>0.1479992330104248</v>
      </c>
      <c r="Q345" s="1">
        <v>-0.13090277777777778</v>
      </c>
      <c r="R345" s="6">
        <v>8.568589897701806</v>
      </c>
      <c r="S345" s="6">
        <v>0.31178540488631046</v>
      </c>
      <c r="T345" s="6">
        <v>0.45690856410557495</v>
      </c>
    </row>
    <row r="346" spans="1:20" s="1" customFormat="1" ht="12.75">
      <c r="A346" s="5">
        <f t="shared" si="10"/>
        <v>1945.499999999974</v>
      </c>
      <c r="B346" s="5">
        <v>31.656</v>
      </c>
      <c r="C346" s="18">
        <v>84.97254335260116</v>
      </c>
      <c r="D346" s="6">
        <v>1.002548569367011</v>
      </c>
      <c r="E346" s="6">
        <v>123.37696590664626</v>
      </c>
      <c r="F346" s="3">
        <v>3.078851504595077</v>
      </c>
      <c r="G346" s="1">
        <f t="shared" si="9"/>
        <v>16.12582575511475</v>
      </c>
      <c r="H346" s="6">
        <v>124.28482964703274</v>
      </c>
      <c r="I346" s="6">
        <v>0.36891945215229394</v>
      </c>
      <c r="J346" s="6">
        <v>4.1739275443064505</v>
      </c>
      <c r="K346" s="6">
        <v>2.71765584320566</v>
      </c>
      <c r="L346" s="1">
        <v>6.89158338751211</v>
      </c>
      <c r="M346" s="1">
        <v>0.6280259986164919</v>
      </c>
      <c r="N346" s="6">
        <v>0.4888228577809183</v>
      </c>
      <c r="O346" s="6">
        <v>0.08500754460117574</v>
      </c>
      <c r="P346" s="6">
        <v>0.16426504067884232</v>
      </c>
      <c r="Q346" s="1">
        <v>-0.11006944444444446</v>
      </c>
      <c r="R346" s="6">
        <v>8.346229102805214</v>
      </c>
      <c r="S346" s="6">
        <v>0.3480051438836643</v>
      </c>
      <c r="T346" s="6">
        <v>0.4569373298550221</v>
      </c>
    </row>
    <row r="347" spans="1:20" s="1" customFormat="1" ht="12.75">
      <c r="A347" s="5">
        <f t="shared" si="10"/>
        <v>1945.5833333333073</v>
      </c>
      <c r="B347" s="5">
        <v>32.122</v>
      </c>
      <c r="C347" s="18">
        <v>86.2638583815029</v>
      </c>
      <c r="D347" s="6">
        <v>1.0008238772632332</v>
      </c>
      <c r="E347" s="6">
        <v>122.39835538240213</v>
      </c>
      <c r="F347" s="3">
        <v>3.0719150501461057</v>
      </c>
      <c r="G347" s="1">
        <f t="shared" si="9"/>
        <v>14.884669603546868</v>
      </c>
      <c r="H347" s="6">
        <v>124.46054742323304</v>
      </c>
      <c r="I347" s="6">
        <v>0.38251818111684566</v>
      </c>
      <c r="J347" s="6">
        <v>4.075672650448</v>
      </c>
      <c r="K347" s="6">
        <v>2.687784952670774</v>
      </c>
      <c r="L347" s="1">
        <v>6.763457603118774</v>
      </c>
      <c r="M347" s="1">
        <v>0.7405639534245134</v>
      </c>
      <c r="N347" s="6">
        <v>0.5307308035753124</v>
      </c>
      <c r="O347" s="6">
        <v>0.07478195560117956</v>
      </c>
      <c r="P347" s="6">
        <v>0.1985928609146882</v>
      </c>
      <c r="Q347" s="1">
        <v>-0.06354166666666668</v>
      </c>
      <c r="R347" s="6">
        <v>7.095120008218569</v>
      </c>
      <c r="S347" s="6">
        <v>0.35364799176258344</v>
      </c>
      <c r="T347" s="6">
        <v>0.45063813409441744</v>
      </c>
    </row>
    <row r="348" spans="1:20" s="1" customFormat="1" ht="12.75">
      <c r="A348" s="5">
        <f t="shared" si="10"/>
        <v>1945.6666666666406</v>
      </c>
      <c r="B348" s="5">
        <v>32.657</v>
      </c>
      <c r="C348" s="18">
        <v>87.64215317919076</v>
      </c>
      <c r="D348" s="6">
        <v>1.001297902335675</v>
      </c>
      <c r="E348" s="6">
        <v>121.44600649483321</v>
      </c>
      <c r="F348" s="3">
        <v>3.0656288328138275</v>
      </c>
      <c r="G348" s="1">
        <f t="shared" si="9"/>
        <v>14.38120161857127</v>
      </c>
      <c r="H348" s="6">
        <v>124.69314728147292</v>
      </c>
      <c r="I348" s="6">
        <v>0.4115464965680492</v>
      </c>
      <c r="J348" s="6">
        <v>4.150947824817844</v>
      </c>
      <c r="K348" s="6">
        <v>2.694898980643729</v>
      </c>
      <c r="L348" s="1">
        <v>6.845846805461573</v>
      </c>
      <c r="M348" s="1">
        <v>0.7716243989979036</v>
      </c>
      <c r="N348" s="6">
        <v>0.4855460255274242</v>
      </c>
      <c r="O348" s="6">
        <v>0.08604597283221543</v>
      </c>
      <c r="P348" s="6">
        <v>0.2170462895271529</v>
      </c>
      <c r="Q348" s="1">
        <v>-0.017013888888888884</v>
      </c>
      <c r="R348" s="6">
        <v>6.434793995528119</v>
      </c>
      <c r="S348" s="6">
        <v>0.3622717032483185</v>
      </c>
      <c r="T348" s="6">
        <v>0.44488178123269373</v>
      </c>
    </row>
    <row r="349" spans="1:20" s="1" customFormat="1" ht="12.75">
      <c r="A349" s="5">
        <f t="shared" si="10"/>
        <v>1945.7499999999739</v>
      </c>
      <c r="B349" s="5">
        <v>32.942</v>
      </c>
      <c r="C349" s="18">
        <v>88.49187861271676</v>
      </c>
      <c r="D349" s="6">
        <v>1.0015844594262793</v>
      </c>
      <c r="E349" s="6">
        <v>121.89801766571689</v>
      </c>
      <c r="F349" s="3">
        <v>3.061622212479896</v>
      </c>
      <c r="G349" s="1">
        <f aca="true" t="shared" si="11" ref="G349:G412">+SUM(I349:K349)+N349+O349+P349+Q349+R349+S349-T349</f>
        <v>13.794594190453978</v>
      </c>
      <c r="H349" s="6">
        <v>125.41771646558767</v>
      </c>
      <c r="I349" s="6">
        <v>0.5016626573523275</v>
      </c>
      <c r="J349" s="6">
        <v>4.246836928711843</v>
      </c>
      <c r="K349" s="6">
        <v>2.740516778559869</v>
      </c>
      <c r="L349" s="1">
        <v>6.987353707271712</v>
      </c>
      <c r="M349" s="1">
        <v>0.8339725946823543</v>
      </c>
      <c r="N349" s="6">
        <v>0.483915522353205</v>
      </c>
      <c r="O349" s="6">
        <v>0.09435196324473635</v>
      </c>
      <c r="P349" s="6">
        <v>0.22619122019552404</v>
      </c>
      <c r="Q349" s="1">
        <v>0.029513888888888878</v>
      </c>
      <c r="R349" s="6">
        <v>5.5113407874297895</v>
      </c>
      <c r="S349" s="6">
        <v>0.3804792569867184</v>
      </c>
      <c r="T349" s="6">
        <v>0.4202148132689238</v>
      </c>
    </row>
    <row r="350" spans="1:20" s="1" customFormat="1" ht="12.75">
      <c r="A350" s="5">
        <f t="shared" si="10"/>
        <v>1945.833333333307</v>
      </c>
      <c r="B350" s="5">
        <v>33.352</v>
      </c>
      <c r="C350" s="18">
        <v>88.99368497109826</v>
      </c>
      <c r="D350" s="6">
        <v>1.003594070423987</v>
      </c>
      <c r="E350" s="6">
        <v>122.72020244745244</v>
      </c>
      <c r="F350" s="3">
        <v>3.041328286754319</v>
      </c>
      <c r="G350" s="1">
        <f t="shared" si="11"/>
        <v>12.96881164844623</v>
      </c>
      <c r="H350" s="6">
        <v>126.37745836459604</v>
      </c>
      <c r="I350" s="6">
        <v>0.527248930975652</v>
      </c>
      <c r="J350" s="6">
        <v>4.131469542205252</v>
      </c>
      <c r="K350" s="6">
        <v>2.7561928026179405</v>
      </c>
      <c r="L350" s="1">
        <v>6.887662344823193</v>
      </c>
      <c r="M350" s="1">
        <v>0.9592038667088659</v>
      </c>
      <c r="N350" s="6">
        <v>0.5021707793498237</v>
      </c>
      <c r="O350" s="6">
        <v>0.12660695026892502</v>
      </c>
      <c r="P350" s="6">
        <v>0.25438447042345064</v>
      </c>
      <c r="Q350" s="1">
        <v>0.07604166666666666</v>
      </c>
      <c r="R350" s="6">
        <v>4.545456499561146</v>
      </c>
      <c r="S350" s="6">
        <v>0.45171528361010077</v>
      </c>
      <c r="T350" s="6">
        <v>0.402475277232729</v>
      </c>
    </row>
    <row r="351" spans="1:20" s="1" customFormat="1" ht="12.75">
      <c r="A351" s="5">
        <f t="shared" si="10"/>
        <v>1945.9166666666404</v>
      </c>
      <c r="B351" s="5">
        <v>33.731</v>
      </c>
      <c r="C351" s="18">
        <v>88.75950867052023</v>
      </c>
      <c r="D351" s="6">
        <v>1.0005616609248353</v>
      </c>
      <c r="E351" s="6">
        <v>122.40509743023676</v>
      </c>
      <c r="F351" s="3">
        <v>2.9867999972789216</v>
      </c>
      <c r="G351" s="1">
        <f t="shared" si="11"/>
        <v>12.858374967270532</v>
      </c>
      <c r="H351" s="6">
        <v>127.21177652972914</v>
      </c>
      <c r="I351" s="6">
        <v>0.5755515302121965</v>
      </c>
      <c r="J351" s="6">
        <v>4.068392878595332</v>
      </c>
      <c r="K351" s="6">
        <v>2.7232597961544363</v>
      </c>
      <c r="L351" s="1">
        <v>6.791652674749768</v>
      </c>
      <c r="M351" s="1">
        <v>1.0583021871876568</v>
      </c>
      <c r="N351" s="6">
        <v>0.5005451975626833</v>
      </c>
      <c r="O351" s="6">
        <v>0.1584305744734509</v>
      </c>
      <c r="P351" s="6">
        <v>0.27675697070707805</v>
      </c>
      <c r="Q351" s="1">
        <v>0.12256944444444444</v>
      </c>
      <c r="R351" s="6">
        <v>4.268173728278156</v>
      </c>
      <c r="S351" s="6">
        <v>0.5061106653413567</v>
      </c>
      <c r="T351" s="6">
        <v>0.3414158184986032</v>
      </c>
    </row>
    <row r="352" spans="1:20" s="1" customFormat="1" ht="12.75">
      <c r="A352" s="5">
        <f t="shared" si="10"/>
        <v>1945.9999999999736</v>
      </c>
      <c r="B352" s="5">
        <v>33.336</v>
      </c>
      <c r="C352" s="18">
        <v>88.65245664739885</v>
      </c>
      <c r="D352" s="6">
        <v>0.9956221040902862</v>
      </c>
      <c r="E352" s="6">
        <v>123.01321846866645</v>
      </c>
      <c r="F352" s="3">
        <v>3.0069641170915964</v>
      </c>
      <c r="G352" s="1">
        <f t="shared" si="11"/>
        <v>13.287916027123751</v>
      </c>
      <c r="H352" s="6">
        <v>128.46699955158533</v>
      </c>
      <c r="I352" s="6">
        <v>0.6293918249434579</v>
      </c>
      <c r="J352" s="6">
        <v>4.187747128511385</v>
      </c>
      <c r="K352" s="6">
        <v>2.812963004512547</v>
      </c>
      <c r="L352" s="1">
        <v>7.000710133023933</v>
      </c>
      <c r="M352" s="1">
        <v>1.197901804299467</v>
      </c>
      <c r="N352" s="6">
        <v>0.5509196670991735</v>
      </c>
      <c r="O352" s="6">
        <v>0.1661339997290085</v>
      </c>
      <c r="P352" s="6">
        <v>0.31175091524906284</v>
      </c>
      <c r="Q352" s="1">
        <v>0.1690972222222222</v>
      </c>
      <c r="R352" s="6">
        <v>4.2742138135178696</v>
      </c>
      <c r="S352" s="6">
        <v>0.5861942793679262</v>
      </c>
      <c r="T352" s="6">
        <v>0.400495828028901</v>
      </c>
    </row>
    <row r="353" spans="1:20" s="1" customFormat="1" ht="12.75">
      <c r="A353" s="5">
        <f t="shared" si="10"/>
        <v>1946.0833333333069</v>
      </c>
      <c r="B353" s="5">
        <v>32.956</v>
      </c>
      <c r="C353" s="18">
        <v>89.78988439306359</v>
      </c>
      <c r="D353" s="6">
        <v>0.9939242157337836</v>
      </c>
      <c r="E353" s="6">
        <v>124.3703936445994</v>
      </c>
      <c r="F353" s="3">
        <v>3.0774550632709006</v>
      </c>
      <c r="G353" s="1">
        <f t="shared" si="11"/>
        <v>12.500875372175992</v>
      </c>
      <c r="H353" s="6">
        <v>129.82835646028335</v>
      </c>
      <c r="I353" s="6">
        <v>0.6336396826231164</v>
      </c>
      <c r="J353" s="6">
        <v>4.290455709919778</v>
      </c>
      <c r="K353" s="6">
        <v>2.8660036053903726</v>
      </c>
      <c r="L353" s="1">
        <v>7.15645931531015</v>
      </c>
      <c r="M353" s="1">
        <v>1.2570985749706816</v>
      </c>
      <c r="N353" s="6">
        <v>0.5372490706281242</v>
      </c>
      <c r="O353" s="6">
        <v>0.1816225704202159</v>
      </c>
      <c r="P353" s="6">
        <v>0.3226019339223414</v>
      </c>
      <c r="Q353" s="1">
        <v>0.215625</v>
      </c>
      <c r="R353" s="6">
        <v>3.209243342476665</v>
      </c>
      <c r="S353" s="6">
        <v>0.6050434178728615</v>
      </c>
      <c r="T353" s="6">
        <v>0.36060896107748297</v>
      </c>
    </row>
    <row r="354" spans="1:20" s="1" customFormat="1" ht="12.75">
      <c r="A354" s="5">
        <f t="shared" si="10"/>
        <v>1946.1666666666401</v>
      </c>
      <c r="B354" s="5">
        <v>32.807</v>
      </c>
      <c r="C354" s="18">
        <v>89.78988439306359</v>
      </c>
      <c r="D354" s="6">
        <v>0.9915146414939743</v>
      </c>
      <c r="E354" s="6">
        <v>125.75897113248325</v>
      </c>
      <c r="F354" s="3">
        <v>3.0824365455758898</v>
      </c>
      <c r="G354" s="1">
        <f t="shared" si="11"/>
        <v>12.004243829604578</v>
      </c>
      <c r="H354" s="6">
        <v>131.1378996573159</v>
      </c>
      <c r="I354" s="6">
        <v>0.690696781540853</v>
      </c>
      <c r="J354" s="6">
        <v>4.214402897519197</v>
      </c>
      <c r="K354" s="6">
        <v>2.8711381256005457</v>
      </c>
      <c r="L354" s="1">
        <v>7.0855410231197435</v>
      </c>
      <c r="M354" s="1">
        <v>1.4650808561712227</v>
      </c>
      <c r="N354" s="6">
        <v>0.5313666339756813</v>
      </c>
      <c r="O354" s="6">
        <v>0.36866058684887765</v>
      </c>
      <c r="P354" s="6">
        <v>0.3029008575688862</v>
      </c>
      <c r="Q354" s="1">
        <v>0.26215277777777773</v>
      </c>
      <c r="R354" s="6">
        <v>2.4725668903158313</v>
      </c>
      <c r="S354" s="6">
        <v>0.6467846402312738</v>
      </c>
      <c r="T354" s="6">
        <v>0.35642636177434783</v>
      </c>
    </row>
    <row r="355" spans="1:20" s="1" customFormat="1" ht="12.75">
      <c r="A355" s="5">
        <f t="shared" si="10"/>
        <v>1946.2499999999734</v>
      </c>
      <c r="B355" s="5">
        <v>32.809</v>
      </c>
      <c r="C355" s="18">
        <v>91.46257225433526</v>
      </c>
      <c r="D355" s="6">
        <v>0.9975888805812909</v>
      </c>
      <c r="E355" s="6">
        <v>128.18806279244677</v>
      </c>
      <c r="F355" s="3">
        <v>3.148211163298401</v>
      </c>
      <c r="G355" s="1">
        <f t="shared" si="11"/>
        <v>13.148209067263716</v>
      </c>
      <c r="H355" s="6">
        <v>132.88492747919287</v>
      </c>
      <c r="I355" s="6">
        <v>0.7343660268619159</v>
      </c>
      <c r="J355" s="6">
        <v>4.57571376150358</v>
      </c>
      <c r="K355" s="6">
        <v>2.904506180454425</v>
      </c>
      <c r="L355" s="1">
        <v>7.480219941958005</v>
      </c>
      <c r="M355" s="1">
        <v>1.7036941291541812</v>
      </c>
      <c r="N355" s="6">
        <v>0.5295939016341569</v>
      </c>
      <c r="O355" s="6">
        <v>0.4787569072051891</v>
      </c>
      <c r="P355" s="6">
        <v>0.38666276475927946</v>
      </c>
      <c r="Q355" s="1">
        <v>0.3086805555555555</v>
      </c>
      <c r="R355" s="6">
        <v>2.923701294545096</v>
      </c>
      <c r="S355" s="6">
        <v>0.6749996710219182</v>
      </c>
      <c r="T355" s="6">
        <v>0.3687719962774042</v>
      </c>
    </row>
    <row r="356" spans="1:20" s="1" customFormat="1" ht="12.75">
      <c r="A356" s="5">
        <f t="shared" si="10"/>
        <v>1946.3333333333067</v>
      </c>
      <c r="B356" s="5">
        <v>32.93</v>
      </c>
      <c r="C356" s="18">
        <v>92.3992774566474</v>
      </c>
      <c r="D356" s="6">
        <v>1.0037878134900429</v>
      </c>
      <c r="E356" s="6">
        <v>129.59178504857869</v>
      </c>
      <c r="F356" s="3">
        <v>3.169503255682713</v>
      </c>
      <c r="G356" s="1">
        <f t="shared" si="11"/>
        <v>12.8958364717062</v>
      </c>
      <c r="H356" s="6">
        <v>134.4478865699008</v>
      </c>
      <c r="I356" s="6">
        <v>0.7933274365281926</v>
      </c>
      <c r="J356" s="6">
        <v>4.46825037864796</v>
      </c>
      <c r="K356" s="6">
        <v>2.88871039409696</v>
      </c>
      <c r="L356" s="1">
        <v>7.35696077274492</v>
      </c>
      <c r="M356" s="1">
        <v>1.8906958447765165</v>
      </c>
      <c r="N356" s="6">
        <v>0.5612049598675063</v>
      </c>
      <c r="O356" s="6">
        <v>0.5669547264268708</v>
      </c>
      <c r="P356" s="6">
        <v>0.40732782514880617</v>
      </c>
      <c r="Q356" s="1">
        <v>0.3552083333333333</v>
      </c>
      <c r="R356" s="6">
        <v>2.502038394090252</v>
      </c>
      <c r="S356" s="6">
        <v>0.7074129301826138</v>
      </c>
      <c r="T356" s="6">
        <v>0.35459890661629856</v>
      </c>
    </row>
    <row r="357" spans="1:20" s="1" customFormat="1" ht="12.75">
      <c r="A357" s="5">
        <f t="shared" si="10"/>
        <v>1946.41666666664</v>
      </c>
      <c r="B357" s="5">
        <v>33.202</v>
      </c>
      <c r="C357" s="18">
        <v>93.20216763005782</v>
      </c>
      <c r="D357" s="6">
        <v>1.0091356067188018</v>
      </c>
      <c r="E357" s="6">
        <v>131.47264516812373</v>
      </c>
      <c r="F357" s="3">
        <v>3.164277451459032</v>
      </c>
      <c r="G357" s="1">
        <f t="shared" si="11"/>
        <v>12.808557177208542</v>
      </c>
      <c r="H357" s="6">
        <v>135.82032605465486</v>
      </c>
      <c r="I357" s="6">
        <v>0.7913891565443305</v>
      </c>
      <c r="J357" s="6">
        <v>4.217691130635719</v>
      </c>
      <c r="K357" s="6">
        <v>2.9348809688522626</v>
      </c>
      <c r="L357" s="1">
        <v>7.152572099487982</v>
      </c>
      <c r="M357" s="1">
        <v>1.8628401924778148</v>
      </c>
      <c r="N357" s="6">
        <v>0.5839670723723409</v>
      </c>
      <c r="O357" s="6">
        <v>0.4364329620136034</v>
      </c>
      <c r="P357" s="6">
        <v>0.4407040469807596</v>
      </c>
      <c r="Q357" s="1">
        <v>0.4017361111111111</v>
      </c>
      <c r="R357" s="6">
        <v>2.583344331584858</v>
      </c>
      <c r="S357" s="6">
        <v>0.7621121854023821</v>
      </c>
      <c r="T357" s="6">
        <v>0.3437007882888219</v>
      </c>
    </row>
    <row r="358" spans="1:20" s="1" customFormat="1" ht="12.75">
      <c r="A358" s="5">
        <f t="shared" si="10"/>
        <v>1946.4999999999732</v>
      </c>
      <c r="B358" s="5">
        <v>33.329</v>
      </c>
      <c r="C358" s="18">
        <v>93.67052023121389</v>
      </c>
      <c r="D358" s="6">
        <v>1.0058490192412142</v>
      </c>
      <c r="E358" s="6">
        <v>144.9902764904813</v>
      </c>
      <c r="F358" s="3">
        <v>3.166977571106907</v>
      </c>
      <c r="G358" s="1">
        <f t="shared" si="11"/>
        <v>12.429514801983135</v>
      </c>
      <c r="H358" s="6">
        <v>141.3888150211863</v>
      </c>
      <c r="I358" s="6">
        <v>0.815301748313453</v>
      </c>
      <c r="J358" s="6">
        <v>4.306160847246587</v>
      </c>
      <c r="K358" s="6">
        <v>2.938414094309679</v>
      </c>
      <c r="L358" s="1">
        <v>7.244574941556266</v>
      </c>
      <c r="M358" s="1">
        <v>1.7935741286335727</v>
      </c>
      <c r="N358" s="6">
        <v>0.597593566878188</v>
      </c>
      <c r="O358" s="6">
        <v>0.34940724218840347</v>
      </c>
      <c r="P358" s="6">
        <v>0.4417122084558701</v>
      </c>
      <c r="Q358" s="1">
        <v>0.4048611111111111</v>
      </c>
      <c r="R358" s="6">
        <v>2.1668642109803895</v>
      </c>
      <c r="S358" s="6">
        <v>0.7817592103687703</v>
      </c>
      <c r="T358" s="6">
        <v>0.37255943786931717</v>
      </c>
    </row>
    <row r="359" spans="1:20" s="1" customFormat="1" ht="12.75">
      <c r="A359" s="5">
        <f t="shared" si="10"/>
        <v>1946.5833333333064</v>
      </c>
      <c r="B359" s="5">
        <v>33.377</v>
      </c>
      <c r="C359" s="18">
        <v>93.80433526011561</v>
      </c>
      <c r="D359" s="6">
        <v>1.0012006240488174</v>
      </c>
      <c r="E359" s="6">
        <v>149.20680912947745</v>
      </c>
      <c r="F359" s="3">
        <v>3.162423089775057</v>
      </c>
      <c r="G359" s="1">
        <f t="shared" si="11"/>
        <v>12.409296844882844</v>
      </c>
      <c r="H359" s="6">
        <v>143.56720251112446</v>
      </c>
      <c r="I359" s="6">
        <v>0.8337008681581604</v>
      </c>
      <c r="J359" s="6">
        <v>4.2579796472235945</v>
      </c>
      <c r="K359" s="6">
        <v>3.0379245187188837</v>
      </c>
      <c r="L359" s="1">
        <v>7.295904165942478</v>
      </c>
      <c r="M359" s="1">
        <v>1.8184095071057425</v>
      </c>
      <c r="N359" s="6">
        <v>0.6192571700107632</v>
      </c>
      <c r="O359" s="6">
        <v>0.38740118194615636</v>
      </c>
      <c r="P359" s="6">
        <v>0.44716782181548986</v>
      </c>
      <c r="Q359" s="1">
        <v>0.36458333333333326</v>
      </c>
      <c r="R359" s="6">
        <v>2.0043984564610406</v>
      </c>
      <c r="S359" s="6">
        <v>0.8157528994552261</v>
      </c>
      <c r="T359" s="6">
        <v>0.35886905223980536</v>
      </c>
    </row>
    <row r="360" spans="1:20" s="1" customFormat="1" ht="12.75">
      <c r="A360" s="5">
        <f t="shared" si="10"/>
        <v>1946.6666666666397</v>
      </c>
      <c r="B360" s="5">
        <v>33.551</v>
      </c>
      <c r="C360" s="18">
        <v>94.27268786127169</v>
      </c>
      <c r="D360" s="6">
        <v>1.0003368669098767</v>
      </c>
      <c r="E360" s="6">
        <v>143.37649319140093</v>
      </c>
      <c r="F360" s="3">
        <v>3.157750287224988</v>
      </c>
      <c r="G360" s="1">
        <f t="shared" si="11"/>
        <v>12.190481521551037</v>
      </c>
      <c r="H360" s="6">
        <v>141.71317110187803</v>
      </c>
      <c r="I360" s="6">
        <v>0.8535885848453646</v>
      </c>
      <c r="J360" s="6">
        <v>4.247208842135354</v>
      </c>
      <c r="K360" s="6">
        <v>2.958866609940711</v>
      </c>
      <c r="L360" s="1">
        <v>7.206075452076065</v>
      </c>
      <c r="M360" s="1">
        <v>1.8091398958489733</v>
      </c>
      <c r="N360" s="6">
        <v>0.637429552356972</v>
      </c>
      <c r="O360" s="6">
        <v>0.4237358586024682</v>
      </c>
      <c r="P360" s="6">
        <v>0.4236689293339775</v>
      </c>
      <c r="Q360" s="1">
        <v>0.3243055555555555</v>
      </c>
      <c r="R360" s="6">
        <v>1.8561566916478527</v>
      </c>
      <c r="S360" s="6">
        <v>0.7994771690428191</v>
      </c>
      <c r="T360" s="6">
        <v>0.333956271910036</v>
      </c>
    </row>
    <row r="361" spans="1:20" s="1" customFormat="1" ht="12.75">
      <c r="A361" s="5">
        <f t="shared" si="10"/>
        <v>1946.749999999973</v>
      </c>
      <c r="B361" s="5">
        <v>33.641</v>
      </c>
      <c r="C361" s="18">
        <v>94.47341040462427</v>
      </c>
      <c r="D361" s="6">
        <v>0.9990112472307576</v>
      </c>
      <c r="E361" s="6">
        <v>154.6081747741253</v>
      </c>
      <c r="F361" s="3">
        <v>3.1551506226425285</v>
      </c>
      <c r="G361" s="1">
        <f t="shared" si="11"/>
        <v>12.428115107851566</v>
      </c>
      <c r="H361" s="6">
        <v>146.2475240305981</v>
      </c>
      <c r="I361" s="6">
        <v>0.8738937102343318</v>
      </c>
      <c r="J361" s="6">
        <v>4.219522851948041</v>
      </c>
      <c r="K361" s="6">
        <v>2.944799309475908</v>
      </c>
      <c r="L361" s="1">
        <v>7.16432216142395</v>
      </c>
      <c r="M361" s="1">
        <v>1.7484802026094837</v>
      </c>
      <c r="N361" s="6">
        <v>0.6576520034261154</v>
      </c>
      <c r="O361" s="6">
        <v>0.370789815425286</v>
      </c>
      <c r="P361" s="6">
        <v>0.4360106059803045</v>
      </c>
      <c r="Q361" s="1">
        <v>0.28402777777777777</v>
      </c>
      <c r="R361" s="6">
        <v>2.1813844905500863</v>
      </c>
      <c r="S361" s="6">
        <v>0.7784509943012068</v>
      </c>
      <c r="T361" s="6">
        <v>0.31841645126749</v>
      </c>
    </row>
    <row r="362" spans="1:20" s="1" customFormat="1" ht="12.75">
      <c r="A362" s="5">
        <f t="shared" si="10"/>
        <v>1946.8333333333062</v>
      </c>
      <c r="B362" s="5">
        <v>33.83</v>
      </c>
      <c r="C362" s="18">
        <v>94.67413294797689</v>
      </c>
      <c r="D362" s="6">
        <v>1.0024800907674252</v>
      </c>
      <c r="E362" s="6">
        <v>160.7728628237171</v>
      </c>
      <c r="F362" s="3">
        <v>3.1375235618184245</v>
      </c>
      <c r="G362" s="1">
        <f t="shared" si="11"/>
        <v>12.479371904212519</v>
      </c>
      <c r="H362" s="6">
        <v>148.79502656394982</v>
      </c>
      <c r="I362" s="6">
        <v>0.8618453008089614</v>
      </c>
      <c r="J362" s="6">
        <v>4.362535139735347</v>
      </c>
      <c r="K362" s="6">
        <v>3.037075669976434</v>
      </c>
      <c r="L362" s="1">
        <v>7.399610809711781</v>
      </c>
      <c r="M362" s="1">
        <v>1.7196535524602574</v>
      </c>
      <c r="N362" s="6">
        <v>0.683858010923337</v>
      </c>
      <c r="O362" s="6">
        <v>0.36657016308336987</v>
      </c>
      <c r="P362" s="6">
        <v>0.42547537845355055</v>
      </c>
      <c r="Q362" s="1">
        <v>0.24375</v>
      </c>
      <c r="R362" s="6">
        <v>2.003594462536252</v>
      </c>
      <c r="S362" s="6">
        <v>0.8648595096763794</v>
      </c>
      <c r="T362" s="6">
        <v>0.3701917309811144</v>
      </c>
    </row>
    <row r="363" spans="1:20" s="1" customFormat="1" ht="12.75">
      <c r="A363" s="5">
        <f t="shared" si="10"/>
        <v>1946.9166666666395</v>
      </c>
      <c r="B363" s="5">
        <v>34.192</v>
      </c>
      <c r="C363" s="18">
        <v>94.67413294797689</v>
      </c>
      <c r="D363" s="6">
        <v>0.9990493652705036</v>
      </c>
      <c r="E363" s="6">
        <v>161.68631706474503</v>
      </c>
      <c r="F363" s="3">
        <v>3.09567468360639</v>
      </c>
      <c r="G363" s="1">
        <f t="shared" si="11"/>
        <v>12.755081874436332</v>
      </c>
      <c r="H363" s="6">
        <v>150.20647672103172</v>
      </c>
      <c r="I363" s="6">
        <v>0.8888588785979158</v>
      </c>
      <c r="J363" s="6">
        <v>4.352331664973493</v>
      </c>
      <c r="K363" s="6">
        <v>3.0047175186712707</v>
      </c>
      <c r="L363" s="1">
        <v>7.357049183644763</v>
      </c>
      <c r="M363" s="1">
        <v>1.77093131149208</v>
      </c>
      <c r="N363" s="6">
        <v>0.7099083908276501</v>
      </c>
      <c r="O363" s="6">
        <v>0.4035339861105514</v>
      </c>
      <c r="P363" s="6">
        <v>0.4540167123316561</v>
      </c>
      <c r="Q363" s="1">
        <v>0.2034722222222222</v>
      </c>
      <c r="R363" s="6">
        <v>2.222493621293955</v>
      </c>
      <c r="S363" s="6">
        <v>0.8771530930765985</v>
      </c>
      <c r="T363" s="6">
        <v>0.3614042136689817</v>
      </c>
    </row>
    <row r="364" spans="1:20" s="1" customFormat="1" ht="12.75">
      <c r="A364" s="5">
        <f t="shared" si="10"/>
        <v>1946.9999999999727</v>
      </c>
      <c r="B364" s="5">
        <v>33.707</v>
      </c>
      <c r="C364" s="18">
        <v>95.47702312138728</v>
      </c>
      <c r="D364" s="6">
        <v>0.9930971319800203</v>
      </c>
      <c r="E364" s="6">
        <v>163.8131366145861</v>
      </c>
      <c r="F364" s="3">
        <v>3.1723200206142406</v>
      </c>
      <c r="G364" s="1">
        <f t="shared" si="11"/>
        <v>12.421754048591575</v>
      </c>
      <c r="H364" s="6">
        <v>151.2342466623142</v>
      </c>
      <c r="I364" s="6">
        <v>0.875244083390101</v>
      </c>
      <c r="J364" s="6">
        <v>4.2198805682670475</v>
      </c>
      <c r="K364" s="6">
        <v>2.983451950179679</v>
      </c>
      <c r="L364" s="1">
        <v>7.203332518446727</v>
      </c>
      <c r="M364" s="1">
        <v>1.7807315930585106</v>
      </c>
      <c r="N364" s="6">
        <v>0.7417149793433405</v>
      </c>
      <c r="O364" s="6">
        <v>0.4566776922806509</v>
      </c>
      <c r="P364" s="6">
        <v>0.41914447699007473</v>
      </c>
      <c r="Q364" s="1">
        <v>0.16319444444444445</v>
      </c>
      <c r="R364" s="6">
        <v>2.039801785879539</v>
      </c>
      <c r="S364" s="6">
        <v>0.8929795878671529</v>
      </c>
      <c r="T364" s="6">
        <v>0.3703355200504548</v>
      </c>
    </row>
    <row r="365" spans="1:20" s="1" customFormat="1" ht="12.75">
      <c r="A365" s="5">
        <f t="shared" si="10"/>
        <v>1947.083333333306</v>
      </c>
      <c r="B365" s="5">
        <v>33.279</v>
      </c>
      <c r="C365" s="18">
        <v>95.74465317919075</v>
      </c>
      <c r="D365" s="6">
        <v>0.9917863915424001</v>
      </c>
      <c r="E365" s="6">
        <v>166.03012730642803</v>
      </c>
      <c r="F365" s="3">
        <v>3.2219869662337146</v>
      </c>
      <c r="G365" s="1">
        <f t="shared" si="11"/>
        <v>13.268803689461961</v>
      </c>
      <c r="H365" s="6">
        <v>151.7260526057691</v>
      </c>
      <c r="I365" s="6">
        <v>0.9060652983868545</v>
      </c>
      <c r="J365" s="6">
        <v>4.165332476405031</v>
      </c>
      <c r="K365" s="6">
        <v>2.9998749434087437</v>
      </c>
      <c r="L365" s="1">
        <v>7.165207419813775</v>
      </c>
      <c r="M365" s="1">
        <v>1.6947214177532486</v>
      </c>
      <c r="N365" s="6">
        <v>0.7578412512938664</v>
      </c>
      <c r="O365" s="6">
        <v>0.43334743052777847</v>
      </c>
      <c r="P365" s="6">
        <v>0.3806160692649372</v>
      </c>
      <c r="Q365" s="1">
        <v>0.12291666666666666</v>
      </c>
      <c r="R365" s="6">
        <v>2.942822449831568</v>
      </c>
      <c r="S365" s="6">
        <v>0.8944713549659784</v>
      </c>
      <c r="T365" s="6">
        <v>0.33448425128946113</v>
      </c>
    </row>
    <row r="366" spans="1:20" s="1" customFormat="1" ht="12.75">
      <c r="A366" s="5">
        <f t="shared" si="10"/>
        <v>1947.1666666666392</v>
      </c>
      <c r="B366" s="5">
        <v>33.282</v>
      </c>
      <c r="C366" s="18">
        <v>96.2799132947977</v>
      </c>
      <c r="D366" s="6">
        <v>0.9888030382414079</v>
      </c>
      <c r="E366" s="6">
        <v>169.37275755630188</v>
      </c>
      <c r="F366" s="3">
        <v>3.2394306495459104</v>
      </c>
      <c r="G366" s="1">
        <f t="shared" si="11"/>
        <v>12.166619598850707</v>
      </c>
      <c r="H366" s="6">
        <v>153.0358612020631</v>
      </c>
      <c r="I366" s="6">
        <v>0.9084092259648011</v>
      </c>
      <c r="J366" s="6">
        <v>4.174043384720762</v>
      </c>
      <c r="K366" s="6">
        <v>3.0348419582858357</v>
      </c>
      <c r="L366" s="1">
        <v>7.208885343006598</v>
      </c>
      <c r="M366" s="1">
        <v>1.7051358576542193</v>
      </c>
      <c r="N366" s="6">
        <v>0.7787221142429177</v>
      </c>
      <c r="O366" s="6">
        <v>0.46832572595073085</v>
      </c>
      <c r="P366" s="6">
        <v>0.3754491285716816</v>
      </c>
      <c r="Q366" s="1">
        <v>0.08263888888888889</v>
      </c>
      <c r="R366" s="6">
        <v>1.7491203141165377</v>
      </c>
      <c r="S366" s="6">
        <v>0.8974724866941325</v>
      </c>
      <c r="T366" s="6">
        <v>0.30240362858558084</v>
      </c>
    </row>
    <row r="367" spans="1:20" s="1" customFormat="1" ht="12.75">
      <c r="A367" s="5">
        <f t="shared" si="10"/>
        <v>1947.2499999999725</v>
      </c>
      <c r="B367" s="5">
        <v>33.153</v>
      </c>
      <c r="C367" s="18">
        <v>96.8820809248555</v>
      </c>
      <c r="D367" s="6">
        <v>0.9982286186702239</v>
      </c>
      <c r="E367" s="6">
        <v>169.41655848426657</v>
      </c>
      <c r="F367" s="3">
        <v>3.2728057373962547</v>
      </c>
      <c r="G367" s="1">
        <f t="shared" si="11"/>
        <v>12.456058626881715</v>
      </c>
      <c r="H367" s="6">
        <v>153.07256423773126</v>
      </c>
      <c r="I367" s="6">
        <v>0.9107086879969185</v>
      </c>
      <c r="J367" s="6">
        <v>4.173583007539106</v>
      </c>
      <c r="K367" s="6">
        <v>3.016401396590717</v>
      </c>
      <c r="L367" s="1">
        <v>7.189984404129823</v>
      </c>
      <c r="M367" s="1">
        <v>1.584801987182615</v>
      </c>
      <c r="N367" s="6">
        <v>0.7726766983925576</v>
      </c>
      <c r="O367" s="6">
        <v>0.4224272214472342</v>
      </c>
      <c r="P367" s="6">
        <v>0.3473369562317119</v>
      </c>
      <c r="Q367" s="1">
        <v>0.04236111111111112</v>
      </c>
      <c r="R367" s="6">
        <v>2.2403970303933707</v>
      </c>
      <c r="S367" s="6">
        <v>0.8886886365893274</v>
      </c>
      <c r="T367" s="6">
        <v>0.35852211941034023</v>
      </c>
    </row>
    <row r="368" spans="1:20" s="1" customFormat="1" ht="12.75">
      <c r="A368" s="5">
        <f t="shared" si="10"/>
        <v>1947.3333333333057</v>
      </c>
      <c r="B368" s="5">
        <v>33.137</v>
      </c>
      <c r="C368" s="18">
        <v>97.35043352601157</v>
      </c>
      <c r="D368" s="6">
        <v>1.0078931628946568</v>
      </c>
      <c r="E368" s="6">
        <v>169.49152788132523</v>
      </c>
      <c r="F368" s="3">
        <v>3.2892290833804307</v>
      </c>
      <c r="G368" s="1">
        <f t="shared" si="11"/>
        <v>12.47819080494018</v>
      </c>
      <c r="H368" s="6">
        <v>152.67015166277832</v>
      </c>
      <c r="I368" s="6">
        <v>0.9203132763896869</v>
      </c>
      <c r="J368" s="6">
        <v>4.1606949373559425</v>
      </c>
      <c r="K368" s="6">
        <v>3.0712582926985843</v>
      </c>
      <c r="L368" s="1">
        <v>7.231953230054527</v>
      </c>
      <c r="M368" s="1">
        <v>1.5450534328220868</v>
      </c>
      <c r="N368" s="6">
        <v>0.7802390136810902</v>
      </c>
      <c r="O368" s="6">
        <v>0.41269255517705117</v>
      </c>
      <c r="P368" s="6">
        <v>0.35003853063061224</v>
      </c>
      <c r="Q368" s="1">
        <v>0.002083333333333335</v>
      </c>
      <c r="R368" s="6">
        <v>2.2323984406018096</v>
      </c>
      <c r="S368" s="6">
        <v>0.8882238954773747</v>
      </c>
      <c r="T368" s="6">
        <v>0.3397514704053041</v>
      </c>
    </row>
    <row r="369" spans="1:20" s="1" customFormat="1" ht="12.75">
      <c r="A369" s="5">
        <f t="shared" si="10"/>
        <v>1947.416666666639</v>
      </c>
      <c r="B369" s="5">
        <v>33.295</v>
      </c>
      <c r="C369" s="18">
        <v>97.6849710982659</v>
      </c>
      <c r="D369" s="6">
        <v>1.0167384826970909</v>
      </c>
      <c r="E369" s="6">
        <v>169.498450744359</v>
      </c>
      <c r="F369" s="3">
        <v>3.291347372424464</v>
      </c>
      <c r="G369" s="1">
        <f t="shared" si="11"/>
        <v>12.624755219009375</v>
      </c>
      <c r="H369" s="6">
        <v>152.3639732238176</v>
      </c>
      <c r="I369" s="6">
        <v>0.9437070588486357</v>
      </c>
      <c r="J369" s="6">
        <v>4.224385731184831</v>
      </c>
      <c r="K369" s="6">
        <v>3.044951707058476</v>
      </c>
      <c r="L369" s="1">
        <v>7.269337438243307</v>
      </c>
      <c r="M369" s="1">
        <v>1.4812992385789394</v>
      </c>
      <c r="N369" s="6">
        <v>0.7870586281503099</v>
      </c>
      <c r="O369" s="6">
        <v>0.40147578800772565</v>
      </c>
      <c r="P369" s="6">
        <v>0.3309592668653482</v>
      </c>
      <c r="Q369" s="1">
        <v>-0.03819444444444444</v>
      </c>
      <c r="R369" s="6">
        <v>2.4033911692819285</v>
      </c>
      <c r="S369" s="6">
        <v>0.861092975423791</v>
      </c>
      <c r="T369" s="6">
        <v>0.33407266136722596</v>
      </c>
    </row>
    <row r="370" spans="1:20" s="1" customFormat="1" ht="12.75">
      <c r="A370" s="5">
        <f t="shared" si="10"/>
        <v>1947.4999999999723</v>
      </c>
      <c r="B370" s="5">
        <v>33.409</v>
      </c>
      <c r="C370" s="18">
        <v>97.81878612716763</v>
      </c>
      <c r="D370" s="6">
        <v>1.0100298944159627</v>
      </c>
      <c r="E370" s="6">
        <v>170.57039438873295</v>
      </c>
      <c r="F370" s="3">
        <v>3.2860053570745684</v>
      </c>
      <c r="G370" s="1">
        <f t="shared" si="11"/>
        <v>12.378331335955876</v>
      </c>
      <c r="H370" s="6">
        <v>152.71873895456875</v>
      </c>
      <c r="I370" s="6">
        <v>0.9233674567755481</v>
      </c>
      <c r="J370" s="6">
        <v>4.219990712302406</v>
      </c>
      <c r="K370" s="6">
        <v>3.042405206324703</v>
      </c>
      <c r="L370" s="1">
        <v>7.262395918627108</v>
      </c>
      <c r="M370" s="1">
        <v>1.5561426685863786</v>
      </c>
      <c r="N370" s="6">
        <v>0.7851395550926937</v>
      </c>
      <c r="O370" s="6">
        <v>0.4593740136419248</v>
      </c>
      <c r="P370" s="6">
        <v>0.35477146096287115</v>
      </c>
      <c r="Q370" s="1">
        <v>-0.04314236111111111</v>
      </c>
      <c r="R370" s="6">
        <v>2.1262030973430637</v>
      </c>
      <c r="S370" s="6">
        <v>0.8465572649939485</v>
      </c>
      <c r="T370" s="6">
        <v>0.33633507037017396</v>
      </c>
    </row>
    <row r="371" spans="1:20" s="1" customFormat="1" ht="12.75">
      <c r="A371" s="5">
        <f t="shared" si="10"/>
        <v>1947.5833333333055</v>
      </c>
      <c r="B371" s="5">
        <v>33.467</v>
      </c>
      <c r="C371" s="18">
        <v>98.35404624277457</v>
      </c>
      <c r="D371" s="6">
        <v>1.0028457925076</v>
      </c>
      <c r="E371" s="6">
        <v>171.88202012061492</v>
      </c>
      <c r="F371" s="3">
        <v>3.2861892366849728</v>
      </c>
      <c r="G371" s="1">
        <f t="shared" si="11"/>
        <v>12.452177527473726</v>
      </c>
      <c r="H371" s="6">
        <v>153.4017665268577</v>
      </c>
      <c r="I371" s="6">
        <v>0.9395782851249853</v>
      </c>
      <c r="J371" s="6">
        <v>4.120978739499943</v>
      </c>
      <c r="K371" s="6">
        <v>3.042955497021728</v>
      </c>
      <c r="L371" s="1">
        <v>7.163934236521671</v>
      </c>
      <c r="M371" s="1">
        <v>1.6777398878695335</v>
      </c>
      <c r="N371" s="6">
        <v>0.8238422553615191</v>
      </c>
      <c r="O371" s="6">
        <v>0.508912022278859</v>
      </c>
      <c r="P371" s="6">
        <v>0.35774602689582186</v>
      </c>
      <c r="Q371" s="1">
        <v>-0.012760416666666663</v>
      </c>
      <c r="R371" s="6">
        <v>2.1434349569046622</v>
      </c>
      <c r="S371" s="6">
        <v>0.836105947470272</v>
      </c>
      <c r="T371" s="6">
        <v>0.30861578641739906</v>
      </c>
    </row>
    <row r="372" spans="1:20" s="1" customFormat="1" ht="12.75">
      <c r="A372" s="5">
        <f t="shared" si="10"/>
        <v>1947.6666666666388</v>
      </c>
      <c r="B372" s="5">
        <v>34.064</v>
      </c>
      <c r="C372" s="18">
        <v>98.82239884393063</v>
      </c>
      <c r="D372" s="6">
        <v>0.9982220808291569</v>
      </c>
      <c r="E372" s="6">
        <v>174.6578080623462</v>
      </c>
      <c r="F372" s="3">
        <v>3.2343716942745337</v>
      </c>
      <c r="G372" s="1">
        <f t="shared" si="11"/>
        <v>12.45849106771471</v>
      </c>
      <c r="H372" s="6">
        <v>154.86373379813554</v>
      </c>
      <c r="I372" s="6">
        <v>0.9663327447328725</v>
      </c>
      <c r="J372" s="6">
        <v>4.194327704228822</v>
      </c>
      <c r="K372" s="6">
        <v>3.068226603532964</v>
      </c>
      <c r="L372" s="1">
        <v>7.2625543077617865</v>
      </c>
      <c r="M372" s="1">
        <v>1.7623499662171427</v>
      </c>
      <c r="N372" s="6">
        <v>0.8430639333665343</v>
      </c>
      <c r="O372" s="6">
        <v>0.511358455122068</v>
      </c>
      <c r="P372" s="6">
        <v>0.3903060499507626</v>
      </c>
      <c r="Q372" s="1">
        <v>0.017621527777777785</v>
      </c>
      <c r="R372" s="6">
        <v>1.9899287020140597</v>
      </c>
      <c r="S372" s="6">
        <v>0.8303281587644643</v>
      </c>
      <c r="T372" s="6">
        <v>0.3530028117756159</v>
      </c>
    </row>
    <row r="373" spans="1:20" s="1" customFormat="1" ht="12.75">
      <c r="A373" s="5">
        <f t="shared" si="10"/>
        <v>1947.749999999972</v>
      </c>
      <c r="B373" s="5">
        <v>34.12</v>
      </c>
      <c r="C373" s="18">
        <v>98.95621387283238</v>
      </c>
      <c r="D373" s="6">
        <v>0.9925870229400859</v>
      </c>
      <c r="E373" s="6">
        <v>176.72842749144172</v>
      </c>
      <c r="F373" s="3">
        <v>3.2290632295945993</v>
      </c>
      <c r="G373" s="1">
        <f t="shared" si="11"/>
        <v>12.423058505995053</v>
      </c>
      <c r="H373" s="6">
        <v>155.8014837530347</v>
      </c>
      <c r="I373" s="6">
        <v>0.9611450766308347</v>
      </c>
      <c r="J373" s="6">
        <v>4.114684411756189</v>
      </c>
      <c r="K373" s="6">
        <v>3.07462424816641</v>
      </c>
      <c r="L373" s="1">
        <v>7.189308659922599</v>
      </c>
      <c r="M373" s="1">
        <v>1.8898627897577525</v>
      </c>
      <c r="N373" s="6">
        <v>0.8714940729193328</v>
      </c>
      <c r="O373" s="6">
        <v>0.6006551952429737</v>
      </c>
      <c r="P373" s="6">
        <v>0.3697100493732236</v>
      </c>
      <c r="Q373" s="1">
        <v>0.04800347222222221</v>
      </c>
      <c r="R373" s="6">
        <v>1.9022083171266226</v>
      </c>
      <c r="S373" s="6">
        <v>0.8258682094966632</v>
      </c>
      <c r="T373" s="6">
        <v>0.34533454693941856</v>
      </c>
    </row>
    <row r="374" spans="1:20" s="1" customFormat="1" ht="12.75">
      <c r="A374" s="5">
        <f t="shared" si="10"/>
        <v>1947.8333333333053</v>
      </c>
      <c r="B374" s="5">
        <v>34.077</v>
      </c>
      <c r="C374" s="18">
        <v>99.35765895953757</v>
      </c>
      <c r="D374" s="6">
        <v>0.9984718011283287</v>
      </c>
      <c r="E374" s="6">
        <v>178.26418913116515</v>
      </c>
      <c r="F374" s="3">
        <v>3.2417980076947885</v>
      </c>
      <c r="G374" s="1">
        <f t="shared" si="11"/>
        <v>12.714724382192928</v>
      </c>
      <c r="H374" s="6">
        <v>156.68435968623177</v>
      </c>
      <c r="I374" s="6">
        <v>0.9791103225650915</v>
      </c>
      <c r="J374" s="6">
        <v>4.278275790628949</v>
      </c>
      <c r="K374" s="6">
        <v>3.1767061089044244</v>
      </c>
      <c r="L374" s="1">
        <v>7.454981899533373</v>
      </c>
      <c r="M374" s="1">
        <v>1.8976045096426435</v>
      </c>
      <c r="N374" s="6">
        <v>0.8766369769902604</v>
      </c>
      <c r="O374" s="6">
        <v>0.5700860885242552</v>
      </c>
      <c r="P374" s="6">
        <v>0.3724960274614612</v>
      </c>
      <c r="Q374" s="1">
        <v>0.07838541666666665</v>
      </c>
      <c r="R374" s="6">
        <v>1.9354288789718601</v>
      </c>
      <c r="S374" s="6">
        <v>0.7862748766171926</v>
      </c>
      <c r="T374" s="6">
        <v>0.3386761051372305</v>
      </c>
    </row>
    <row r="375" spans="1:20" s="1" customFormat="1" ht="12.75">
      <c r="A375" s="5">
        <f t="shared" si="10"/>
        <v>1947.9166666666385</v>
      </c>
      <c r="B375" s="5">
        <v>34.525</v>
      </c>
      <c r="C375" s="18">
        <v>99.35765895953757</v>
      </c>
      <c r="D375" s="6">
        <v>0.9967231449782945</v>
      </c>
      <c r="E375" s="6">
        <v>181.08409442341878</v>
      </c>
      <c r="F375" s="3">
        <v>3.1968828270354654</v>
      </c>
      <c r="G375" s="1">
        <f t="shared" si="11"/>
        <v>12.72891019293217</v>
      </c>
      <c r="H375" s="6">
        <v>157.83022150996305</v>
      </c>
      <c r="I375" s="6">
        <v>0.9660184831936616</v>
      </c>
      <c r="J375" s="6">
        <v>4.253822536110959</v>
      </c>
      <c r="K375" s="6">
        <v>3.1443020878277514</v>
      </c>
      <c r="L375" s="1">
        <v>7.39812462393871</v>
      </c>
      <c r="M375" s="1">
        <v>1.896431650876928</v>
      </c>
      <c r="N375" s="6">
        <v>0.8815705211655708</v>
      </c>
      <c r="O375" s="6">
        <v>0.554667811798752</v>
      </c>
      <c r="P375" s="6">
        <v>0.35142595680149424</v>
      </c>
      <c r="Q375" s="1">
        <v>0.10876736111111111</v>
      </c>
      <c r="R375" s="6">
        <v>2.0948648575349584</v>
      </c>
      <c r="S375" s="6">
        <v>0.7519366056397048</v>
      </c>
      <c r="T375" s="6">
        <v>0.37846602825179354</v>
      </c>
    </row>
    <row r="376" spans="1:20" s="1" customFormat="1" ht="12.75">
      <c r="A376" s="5">
        <f t="shared" si="10"/>
        <v>1947.9999999999718</v>
      </c>
      <c r="B376" s="5">
        <v>34.144</v>
      </c>
      <c r="C376" s="18">
        <v>99.62528901734105</v>
      </c>
      <c r="D376" s="6">
        <v>1.1516977639066617</v>
      </c>
      <c r="E376" s="6">
        <v>185.1995484009353</v>
      </c>
      <c r="F376" s="3">
        <v>3.2440798975709613</v>
      </c>
      <c r="G376" s="1">
        <f t="shared" si="11"/>
        <v>12.64527676103429</v>
      </c>
      <c r="H376" s="6">
        <v>159.94224511895433</v>
      </c>
      <c r="I376" s="6">
        <v>0.960564991246219</v>
      </c>
      <c r="J376" s="6">
        <v>4.077012192773441</v>
      </c>
      <c r="K376" s="6">
        <v>3.09605252117625</v>
      </c>
      <c r="L376" s="1">
        <v>7.173064713949691</v>
      </c>
      <c r="M376" s="1">
        <v>1.9597309762498696</v>
      </c>
      <c r="N376" s="6">
        <v>0.8816608378587127</v>
      </c>
      <c r="O376" s="6">
        <v>0.5992188221301117</v>
      </c>
      <c r="P376" s="6">
        <v>0.33970201070548983</v>
      </c>
      <c r="Q376" s="1">
        <v>0.13914930555555555</v>
      </c>
      <c r="R376" s="6">
        <v>2.1727532853773335</v>
      </c>
      <c r="S376" s="6">
        <v>0.7405195594764394</v>
      </c>
      <c r="T376" s="6">
        <v>0.3613567652652618</v>
      </c>
    </row>
    <row r="377" spans="1:20" s="1" customFormat="1" ht="12.75">
      <c r="A377" s="5">
        <f t="shared" si="10"/>
        <v>1948.083333333305</v>
      </c>
      <c r="B377" s="5">
        <v>33.467</v>
      </c>
      <c r="C377" s="18">
        <v>99.55838150289019</v>
      </c>
      <c r="D377" s="6">
        <v>1.241108625020372</v>
      </c>
      <c r="E377" s="6">
        <v>182.76854575092267</v>
      </c>
      <c r="F377" s="3">
        <v>3.3008859685127234</v>
      </c>
      <c r="G377" s="1">
        <f t="shared" si="11"/>
        <v>12.730108647434449</v>
      </c>
      <c r="H377" s="6">
        <v>159.13883545203404</v>
      </c>
      <c r="I377" s="6">
        <v>0.9682335718741829</v>
      </c>
      <c r="J377" s="6">
        <v>4.153068334273846</v>
      </c>
      <c r="K377" s="6">
        <v>3.099685119440622</v>
      </c>
      <c r="L377" s="1">
        <v>7.252753453714468</v>
      </c>
      <c r="M377" s="1">
        <v>1.9901360832167776</v>
      </c>
      <c r="N377" s="6">
        <v>0.8779754789796181</v>
      </c>
      <c r="O377" s="6">
        <v>0.5625074132287173</v>
      </c>
      <c r="P377" s="6">
        <v>0.3801219410084423</v>
      </c>
      <c r="Q377" s="1">
        <v>0.16953125</v>
      </c>
      <c r="R377" s="6">
        <v>2.2000438640652566</v>
      </c>
      <c r="S377" s="6">
        <v>0.7212109761849754</v>
      </c>
      <c r="T377" s="6">
        <v>0.4022693016212112</v>
      </c>
    </row>
    <row r="378" spans="1:20" s="1" customFormat="1" ht="12.75">
      <c r="A378" s="5">
        <f t="shared" si="10"/>
        <v>1948.1666666666383</v>
      </c>
      <c r="B378" s="5">
        <v>33.249</v>
      </c>
      <c r="C378" s="18">
        <v>99.22384393063585</v>
      </c>
      <c r="D378" s="6">
        <v>1.2391465103803403</v>
      </c>
      <c r="E378" s="6">
        <v>182.05578522857297</v>
      </c>
      <c r="F378" s="3">
        <v>3.313652663050549</v>
      </c>
      <c r="G378" s="1">
        <f t="shared" si="11"/>
        <v>12.939074754362707</v>
      </c>
      <c r="H378" s="6">
        <v>158.94437330903781</v>
      </c>
      <c r="I378" s="6">
        <v>0.975657668154013</v>
      </c>
      <c r="J378" s="6">
        <v>4.342814859849607</v>
      </c>
      <c r="K378" s="6">
        <v>3.1415002491327315</v>
      </c>
      <c r="L378" s="1">
        <v>7.484315108982338</v>
      </c>
      <c r="M378" s="1">
        <v>2.0038494548055903</v>
      </c>
      <c r="N378" s="6">
        <v>0.8677019427982472</v>
      </c>
      <c r="O378" s="6">
        <v>0.5704072246976135</v>
      </c>
      <c r="P378" s="6">
        <v>0.3658270928652853</v>
      </c>
      <c r="Q378" s="1">
        <v>0.19991319444444444</v>
      </c>
      <c r="R378" s="6">
        <v>2.1914192760549507</v>
      </c>
      <c r="S378" s="6">
        <v>0.6908114949016414</v>
      </c>
      <c r="T378" s="6">
        <v>0.4069782485358273</v>
      </c>
    </row>
    <row r="379" spans="1:20" s="1" customFormat="1" ht="12.75">
      <c r="A379" s="5">
        <f t="shared" si="10"/>
        <v>1948.2499999999716</v>
      </c>
      <c r="B379" s="5">
        <v>33.002</v>
      </c>
      <c r="C379" s="18">
        <v>99.02312138728324</v>
      </c>
      <c r="D379" s="6">
        <v>1.249956617767731</v>
      </c>
      <c r="E379" s="6">
        <v>184.93106646643733</v>
      </c>
      <c r="F379" s="3">
        <v>3.3265303004213154</v>
      </c>
      <c r="G379" s="1">
        <f t="shared" si="11"/>
        <v>12.842108573131231</v>
      </c>
      <c r="H379" s="6">
        <v>160.5707216744146</v>
      </c>
      <c r="I379" s="6">
        <v>0.9868769079389507</v>
      </c>
      <c r="J379" s="6">
        <v>4.206720959409909</v>
      </c>
      <c r="K379" s="6">
        <v>3.1185769192676576</v>
      </c>
      <c r="L379" s="1">
        <v>7.325297878677566</v>
      </c>
      <c r="M379" s="1">
        <v>2.1229031885620757</v>
      </c>
      <c r="N379" s="6">
        <v>0.8613220920178231</v>
      </c>
      <c r="O379" s="6">
        <v>0.6082123587271554</v>
      </c>
      <c r="P379" s="6">
        <v>0.4230735989282084</v>
      </c>
      <c r="Q379" s="1">
        <v>0.23029513888888886</v>
      </c>
      <c r="R379" s="6">
        <v>2.0998232840141307</v>
      </c>
      <c r="S379" s="6">
        <v>0.6789725309472374</v>
      </c>
      <c r="T379" s="6">
        <v>0.3717652170087285</v>
      </c>
    </row>
    <row r="380" spans="1:20" s="1" customFormat="1" ht="12.75">
      <c r="A380" s="5">
        <f t="shared" si="10"/>
        <v>1948.3333333333048</v>
      </c>
      <c r="B380" s="5">
        <v>32.961</v>
      </c>
      <c r="C380" s="18">
        <v>98.88930635838152</v>
      </c>
      <c r="D380" s="6">
        <v>1.261252487911493</v>
      </c>
      <c r="E380" s="6">
        <v>186.25871391213863</v>
      </c>
      <c r="F380" s="3">
        <v>3.318730273815746</v>
      </c>
      <c r="G380" s="1">
        <f t="shared" si="11"/>
        <v>12.709527588007113</v>
      </c>
      <c r="H380" s="6">
        <v>161.61553155489884</v>
      </c>
      <c r="I380" s="6">
        <v>0.9895630163256917</v>
      </c>
      <c r="J380" s="6">
        <v>4.178938310985108</v>
      </c>
      <c r="K380" s="6">
        <v>3.180181917037517</v>
      </c>
      <c r="L380" s="1">
        <v>7.3591202280226256</v>
      </c>
      <c r="M380" s="1">
        <v>2.138477510101239</v>
      </c>
      <c r="N380" s="6">
        <v>0.864450731449404</v>
      </c>
      <c r="O380" s="6">
        <v>0.6076793524244621</v>
      </c>
      <c r="P380" s="6">
        <v>0.40567034289403947</v>
      </c>
      <c r="Q380" s="1">
        <v>0.26067708333333334</v>
      </c>
      <c r="R380" s="6">
        <v>1.9467002307718957</v>
      </c>
      <c r="S380" s="6">
        <v>0.6593337676721825</v>
      </c>
      <c r="T380" s="6">
        <v>0.3836671648865192</v>
      </c>
    </row>
    <row r="381" spans="1:20" s="1" customFormat="1" ht="12.75">
      <c r="A381" s="5">
        <f t="shared" si="10"/>
        <v>1948.416666666638</v>
      </c>
      <c r="B381" s="5">
        <v>33.155</v>
      </c>
      <c r="C381" s="18">
        <v>98.88930635838152</v>
      </c>
      <c r="D381" s="6">
        <v>1.271817024400398</v>
      </c>
      <c r="E381" s="6">
        <v>187.8533361643044</v>
      </c>
      <c r="F381" s="3">
        <v>3.3022783791300454</v>
      </c>
      <c r="G381" s="1">
        <f t="shared" si="11"/>
        <v>12.898830171422762</v>
      </c>
      <c r="H381" s="6">
        <v>162.47852493976808</v>
      </c>
      <c r="I381" s="6">
        <v>1.028525089246634</v>
      </c>
      <c r="J381" s="6">
        <v>4.238764055074951</v>
      </c>
      <c r="K381" s="6">
        <v>3.1833896410240596</v>
      </c>
      <c r="L381" s="1">
        <v>7.42215369609901</v>
      </c>
      <c r="M381" s="1">
        <v>2.1618935454378714</v>
      </c>
      <c r="N381" s="6">
        <v>0.8493494594767017</v>
      </c>
      <c r="O381" s="6">
        <v>0.5968616974484493</v>
      </c>
      <c r="P381" s="6">
        <v>0.42462336073494283</v>
      </c>
      <c r="Q381" s="1">
        <v>0.29105902777777776</v>
      </c>
      <c r="R381" s="6">
        <v>2.0564540874610335</v>
      </c>
      <c r="S381" s="6">
        <v>0.6464506443857847</v>
      </c>
      <c r="T381" s="6">
        <v>0.4166468912075714</v>
      </c>
    </row>
    <row r="382" spans="1:20" s="1" customFormat="1" ht="12.75">
      <c r="A382" s="5">
        <f t="shared" si="10"/>
        <v>1948.4999999999714</v>
      </c>
      <c r="B382" s="5">
        <v>33.222</v>
      </c>
      <c r="C382" s="18">
        <v>99.02312138728324</v>
      </c>
      <c r="D382" s="6">
        <v>1.2633457962302599</v>
      </c>
      <c r="E382" s="6">
        <v>188.7601782277672</v>
      </c>
      <c r="F382" s="3">
        <v>3.2985795787391647</v>
      </c>
      <c r="G382" s="1">
        <f t="shared" si="11"/>
        <v>13.502553796592137</v>
      </c>
      <c r="H382" s="6">
        <v>163.89694961403018</v>
      </c>
      <c r="I382" s="6">
        <v>1.0053130829031378</v>
      </c>
      <c r="J382" s="6">
        <v>4.165275273777244</v>
      </c>
      <c r="K382" s="6">
        <v>3.2011241840383766</v>
      </c>
      <c r="L382" s="1">
        <v>7.36639945781562</v>
      </c>
      <c r="M382" s="1">
        <v>2.101575987690884</v>
      </c>
      <c r="N382" s="6">
        <v>0.8307820541616591</v>
      </c>
      <c r="O382" s="6">
        <v>0.6125988220235735</v>
      </c>
      <c r="P382" s="6">
        <v>0.3713895559500958</v>
      </c>
      <c r="Q382" s="1">
        <v>0.2868055555555556</v>
      </c>
      <c r="R382" s="6">
        <v>2.7736134133105086</v>
      </c>
      <c r="S382" s="6">
        <v>0.6558985806154138</v>
      </c>
      <c r="T382" s="6">
        <v>0.4002467257434272</v>
      </c>
    </row>
    <row r="383" spans="1:20" s="1" customFormat="1" ht="12.75">
      <c r="A383" s="5">
        <f t="shared" si="10"/>
        <v>1948.5833333333046</v>
      </c>
      <c r="B383" s="5">
        <v>33.324</v>
      </c>
      <c r="C383" s="18">
        <v>99.15693641618498</v>
      </c>
      <c r="D383" s="6">
        <v>1.4050878788563554</v>
      </c>
      <c r="E383" s="6">
        <v>189.25150765030344</v>
      </c>
      <c r="F383" s="3">
        <v>3.291435057906866</v>
      </c>
      <c r="G383" s="1">
        <f t="shared" si="11"/>
        <v>12.721156108682266</v>
      </c>
      <c r="H383" s="6">
        <v>164.80992579979747</v>
      </c>
      <c r="I383" s="6">
        <v>1.012352840637421</v>
      </c>
      <c r="J383" s="6">
        <v>4.189504595648205</v>
      </c>
      <c r="K383" s="6">
        <v>3.1690480611525658</v>
      </c>
      <c r="L383" s="1">
        <v>7.358552656800771</v>
      </c>
      <c r="M383" s="1">
        <v>2.031212329296807</v>
      </c>
      <c r="N383" s="6">
        <v>0.8396749777780518</v>
      </c>
      <c r="O383" s="6">
        <v>0.5882928925313425</v>
      </c>
      <c r="P383" s="6">
        <v>0.35532779232074607</v>
      </c>
      <c r="Q383" s="1">
        <v>0.24791666666666665</v>
      </c>
      <c r="R383" s="6">
        <v>2.080286217449839</v>
      </c>
      <c r="S383" s="6">
        <v>0.6500311747758127</v>
      </c>
      <c r="T383" s="6">
        <v>0.41127911027838304</v>
      </c>
    </row>
    <row r="384" spans="1:20" s="1" customFormat="1" ht="12.75">
      <c r="A384" s="5">
        <f t="shared" si="10"/>
        <v>1948.6666666666379</v>
      </c>
      <c r="B384" s="5">
        <v>33.688</v>
      </c>
      <c r="C384" s="18">
        <v>99.0900289017341</v>
      </c>
      <c r="D384" s="6">
        <v>1.496440444370498</v>
      </c>
      <c r="E384" s="6">
        <v>187.94090888565873</v>
      </c>
      <c r="F384" s="3">
        <v>3.2500308614360205</v>
      </c>
      <c r="G384" s="1">
        <f t="shared" si="11"/>
        <v>13.09533014984761</v>
      </c>
      <c r="H384" s="6">
        <v>164.73887256449677</v>
      </c>
      <c r="I384" s="6">
        <v>1.0130413319658766</v>
      </c>
      <c r="J384" s="6">
        <v>4.2300284962311565</v>
      </c>
      <c r="K384" s="6">
        <v>3.2022452015344034</v>
      </c>
      <c r="L384" s="1">
        <v>7.4322736977655595</v>
      </c>
      <c r="M384" s="1">
        <v>2.0162187305252095</v>
      </c>
      <c r="N384" s="6">
        <v>0.8435796150020345</v>
      </c>
      <c r="O384" s="6">
        <v>0.5702775185697437</v>
      </c>
      <c r="P384" s="6">
        <v>0.39333381917565347</v>
      </c>
      <c r="Q384" s="1">
        <v>0.20902777777777778</v>
      </c>
      <c r="R384" s="6">
        <v>2.3858383312547464</v>
      </c>
      <c r="S384" s="6">
        <v>0.6449219464616657</v>
      </c>
      <c r="T384" s="6">
        <v>0.39696388812544864</v>
      </c>
    </row>
    <row r="385" spans="1:20" s="1" customFormat="1" ht="12.75">
      <c r="A385" s="5">
        <f t="shared" si="10"/>
        <v>1948.7499999999711</v>
      </c>
      <c r="B385" s="5">
        <v>33.554</v>
      </c>
      <c r="C385" s="18">
        <v>99.0900289017341</v>
      </c>
      <c r="D385" s="6">
        <v>1.4875081689429697</v>
      </c>
      <c r="E385" s="6">
        <v>186.2033783507959</v>
      </c>
      <c r="F385" s="3">
        <v>3.2600783380592713</v>
      </c>
      <c r="G385" s="1">
        <f t="shared" si="11"/>
        <v>13.24072289301415</v>
      </c>
      <c r="H385" s="6">
        <v>164.6766993186844</v>
      </c>
      <c r="I385" s="6">
        <v>1.0137137764281277</v>
      </c>
      <c r="J385" s="6">
        <v>4.263184911941011</v>
      </c>
      <c r="K385" s="6">
        <v>3.2568229300747022</v>
      </c>
      <c r="L385" s="1">
        <v>7.520007842015713</v>
      </c>
      <c r="M385" s="1">
        <v>1.962822514150247</v>
      </c>
      <c r="N385" s="6">
        <v>0.836158201635946</v>
      </c>
      <c r="O385" s="6">
        <v>0.5402275229217343</v>
      </c>
      <c r="P385" s="6">
        <v>0.41629790070367806</v>
      </c>
      <c r="Q385" s="1">
        <v>0.17013888888888887</v>
      </c>
      <c r="R385" s="6">
        <v>2.4898826630947735</v>
      </c>
      <c r="S385" s="6">
        <v>0.6558857341869773</v>
      </c>
      <c r="T385" s="6">
        <v>0.40158963686169213</v>
      </c>
    </row>
    <row r="386" spans="1:20" s="1" customFormat="1" ht="12.75">
      <c r="A386" s="5">
        <f t="shared" si="10"/>
        <v>1948.8333333333044</v>
      </c>
      <c r="B386" s="5">
        <v>33.618</v>
      </c>
      <c r="C386" s="18">
        <v>98.88930635838152</v>
      </c>
      <c r="D386" s="6">
        <v>1.4943854582961416</v>
      </c>
      <c r="E386" s="6">
        <v>185.82315761746287</v>
      </c>
      <c r="F386" s="3">
        <v>3.245093558236457</v>
      </c>
      <c r="G386" s="1">
        <f t="shared" si="11"/>
        <v>13.189764497987413</v>
      </c>
      <c r="H386" s="6">
        <v>164.61955144217322</v>
      </c>
      <c r="I386" s="6">
        <v>1.0061593383855845</v>
      </c>
      <c r="J386" s="6">
        <v>4.183271833976398</v>
      </c>
      <c r="K386" s="6">
        <v>3.196133853041619</v>
      </c>
      <c r="L386" s="1">
        <v>7.379405687018016</v>
      </c>
      <c r="M386" s="1">
        <v>1.9002319650603474</v>
      </c>
      <c r="N386" s="6">
        <v>0.8311506533388276</v>
      </c>
      <c r="O386" s="6">
        <v>0.5465168672503105</v>
      </c>
      <c r="P386" s="6">
        <v>0.3913144444712091</v>
      </c>
      <c r="Q386" s="1">
        <v>0.13125</v>
      </c>
      <c r="R386" s="6">
        <v>2.676989512432316</v>
      </c>
      <c r="S386" s="6">
        <v>0.6190958155507014</v>
      </c>
      <c r="T386" s="6">
        <v>0.39211782045955174</v>
      </c>
    </row>
    <row r="387" spans="1:20" s="1" customFormat="1" ht="12.75">
      <c r="A387" s="5">
        <f t="shared" si="10"/>
        <v>1948.9166666666376</v>
      </c>
      <c r="B387" s="5">
        <v>33.826</v>
      </c>
      <c r="C387" s="18">
        <v>98.6885838150289</v>
      </c>
      <c r="D387" s="6">
        <v>1.4939327024723812</v>
      </c>
      <c r="E387" s="6">
        <v>183.9236144981118</v>
      </c>
      <c r="F387" s="3">
        <v>3.2193227999515606</v>
      </c>
      <c r="G387" s="1">
        <f t="shared" si="11"/>
        <v>13.141351514238172</v>
      </c>
      <c r="H387" s="6">
        <v>164.2256091403031</v>
      </c>
      <c r="I387" s="6">
        <v>1.0025515763835176</v>
      </c>
      <c r="J387" s="6">
        <v>4.218779457309117</v>
      </c>
      <c r="K387" s="6">
        <v>3.227759728282752</v>
      </c>
      <c r="L387" s="1">
        <v>7.4465391855918694</v>
      </c>
      <c r="M387" s="1">
        <v>1.8163817593261948</v>
      </c>
      <c r="N387" s="6">
        <v>0.8161939555029727</v>
      </c>
      <c r="O387" s="6">
        <v>0.5649847429460998</v>
      </c>
      <c r="P387" s="6">
        <v>0.3428419497660111</v>
      </c>
      <c r="Q387" s="1">
        <v>0.0923611111111111</v>
      </c>
      <c r="R387" s="6">
        <v>2.616975976557088</v>
      </c>
      <c r="S387" s="6">
        <v>0.6973555797192103</v>
      </c>
      <c r="T387" s="6">
        <v>0.4384525633397098</v>
      </c>
    </row>
    <row r="388" spans="1:20" s="1" customFormat="1" ht="12.75">
      <c r="A388" s="5">
        <f t="shared" si="10"/>
        <v>1948.999999999971</v>
      </c>
      <c r="B388" s="5">
        <v>33.335</v>
      </c>
      <c r="C388" s="18">
        <v>98.4878612716763</v>
      </c>
      <c r="D388" s="6">
        <v>1.4901391422199115</v>
      </c>
      <c r="E388" s="6">
        <v>182.49582339724265</v>
      </c>
      <c r="F388" s="3">
        <v>3.2519861259061695</v>
      </c>
      <c r="G388" s="1">
        <f t="shared" si="11"/>
        <v>12.809985849046193</v>
      </c>
      <c r="H388" s="6">
        <v>163.70525515317942</v>
      </c>
      <c r="I388" s="6">
        <v>1.0049198455889488</v>
      </c>
      <c r="J388" s="6">
        <v>4.196926983174487</v>
      </c>
      <c r="K388" s="6">
        <v>3.214153226738602</v>
      </c>
      <c r="L388" s="1">
        <v>7.41108020991309</v>
      </c>
      <c r="M388" s="1">
        <v>1.711261759428257</v>
      </c>
      <c r="N388" s="6">
        <v>0.7984055600240519</v>
      </c>
      <c r="O388" s="6">
        <v>0.49156381651665215</v>
      </c>
      <c r="P388" s="6">
        <v>0.36782016066533085</v>
      </c>
      <c r="Q388" s="1">
        <v>0.05347222222222222</v>
      </c>
      <c r="R388" s="6">
        <v>2.3861129612911816</v>
      </c>
      <c r="S388" s="6">
        <v>0.6819686346475808</v>
      </c>
      <c r="T388" s="6">
        <v>0.38535756182286696</v>
      </c>
    </row>
    <row r="389" spans="1:20" s="1" customFormat="1" ht="12.75">
      <c r="A389" s="5">
        <f t="shared" si="10"/>
        <v>1949.0833333333042</v>
      </c>
      <c r="B389" s="5">
        <v>32.827</v>
      </c>
      <c r="C389" s="18">
        <v>98.55476878612718</v>
      </c>
      <c r="D389" s="6">
        <v>1.4907695766264666</v>
      </c>
      <c r="E389" s="6">
        <v>179.94519350021795</v>
      </c>
      <c r="F389" s="3">
        <v>3.3023108266695758</v>
      </c>
      <c r="G389" s="1">
        <f t="shared" si="11"/>
        <v>12.9207980603008</v>
      </c>
      <c r="H389" s="6">
        <v>163.079543681279</v>
      </c>
      <c r="I389" s="6">
        <v>1.01106491309894</v>
      </c>
      <c r="J389" s="6">
        <v>4.180465315249883</v>
      </c>
      <c r="K389" s="6">
        <v>3.2019712154438498</v>
      </c>
      <c r="L389" s="1">
        <v>7.382436530693733</v>
      </c>
      <c r="M389" s="1">
        <v>1.6638163103713695</v>
      </c>
      <c r="N389" s="6">
        <v>0.7816007934135889</v>
      </c>
      <c r="O389" s="6">
        <v>0.48242639020671657</v>
      </c>
      <c r="P389" s="6">
        <v>0.38520579341773065</v>
      </c>
      <c r="Q389" s="1">
        <v>0.014583333333333318</v>
      </c>
      <c r="R389" s="6">
        <v>2.580358167748995</v>
      </c>
      <c r="S389" s="6">
        <v>0.676956749970271</v>
      </c>
      <c r="T389" s="6">
        <v>0.3938346115825069</v>
      </c>
    </row>
    <row r="390" spans="1:20" s="1" customFormat="1" ht="12.75">
      <c r="A390" s="5">
        <f aca="true" t="shared" si="12" ref="A390:A423">+A389+1/12</f>
        <v>1949.1666666666374</v>
      </c>
      <c r="B390" s="5">
        <v>32.721</v>
      </c>
      <c r="C390" s="18">
        <v>98.55476878612718</v>
      </c>
      <c r="D390" s="6">
        <v>1.4898703483793092</v>
      </c>
      <c r="E390" s="6">
        <v>179.3503747795078</v>
      </c>
      <c r="F390" s="3">
        <v>3.313008694938485</v>
      </c>
      <c r="G390" s="1">
        <f t="shared" si="11"/>
        <v>13.009700654161092</v>
      </c>
      <c r="H390" s="6">
        <v>163.17781583278133</v>
      </c>
      <c r="I390" s="6">
        <v>1.0121512672253867</v>
      </c>
      <c r="J390" s="6">
        <v>4.252756107577189</v>
      </c>
      <c r="K390" s="6">
        <v>3.184336334869004</v>
      </c>
      <c r="L390" s="1">
        <v>7.437092442446193</v>
      </c>
      <c r="M390" s="1">
        <v>1.571728859335017</v>
      </c>
      <c r="N390" s="6">
        <v>0.7602811703485559</v>
      </c>
      <c r="O390" s="6">
        <v>0.4480083486420837</v>
      </c>
      <c r="P390" s="6">
        <v>0.38774489589993294</v>
      </c>
      <c r="Q390" s="1">
        <v>-0.02430555555555558</v>
      </c>
      <c r="R390" s="6">
        <v>2.6917481849958924</v>
      </c>
      <c r="S390" s="6">
        <v>0.6845231504568852</v>
      </c>
      <c r="T390" s="6">
        <v>0.3875432502982831</v>
      </c>
    </row>
    <row r="391" spans="1:20" s="1" customFormat="1" ht="12.75">
      <c r="A391" s="5">
        <f t="shared" si="12"/>
        <v>1949.2499999999707</v>
      </c>
      <c r="B391" s="5">
        <v>32.59</v>
      </c>
      <c r="C391" s="18">
        <v>98.6885838150289</v>
      </c>
      <c r="D391" s="6">
        <v>1.5015931497774824</v>
      </c>
      <c r="E391" s="6">
        <v>178.85812090548427</v>
      </c>
      <c r="F391" s="3">
        <v>3.32934423479282</v>
      </c>
      <c r="G391" s="1">
        <f t="shared" si="11"/>
        <v>12.774224940360305</v>
      </c>
      <c r="H391" s="6">
        <v>163.13062965997642</v>
      </c>
      <c r="I391" s="6">
        <v>1.0208353888018817</v>
      </c>
      <c r="J391" s="6">
        <v>4.17442815570666</v>
      </c>
      <c r="K391" s="6">
        <v>3.286141314865479</v>
      </c>
      <c r="L391" s="1">
        <v>7.460569470572139</v>
      </c>
      <c r="M391" s="1">
        <v>1.5377753877746234</v>
      </c>
      <c r="N391" s="6">
        <v>0.7514103156329432</v>
      </c>
      <c r="O391" s="6">
        <v>0.47143503884650073</v>
      </c>
      <c r="P391" s="6">
        <v>0.378124477739624</v>
      </c>
      <c r="Q391" s="1">
        <v>-0.06319444444444444</v>
      </c>
      <c r="R391" s="6">
        <v>2.447957282832885</v>
      </c>
      <c r="S391" s="6">
        <v>0.6881957250816513</v>
      </c>
      <c r="T391" s="6">
        <v>0.38110831470287426</v>
      </c>
    </row>
    <row r="392" spans="1:20" s="1" customFormat="1" ht="12.75">
      <c r="A392" s="5">
        <f t="shared" si="12"/>
        <v>1949.333333333304</v>
      </c>
      <c r="B392" s="5">
        <v>32.602</v>
      </c>
      <c r="C392" s="18">
        <v>98.88930635838152</v>
      </c>
      <c r="D392" s="6">
        <v>1.5138507564054513</v>
      </c>
      <c r="E392" s="6">
        <v>177.9923843859391</v>
      </c>
      <c r="F392" s="3">
        <v>3.3341534513689273</v>
      </c>
      <c r="G392" s="1">
        <f t="shared" si="11"/>
        <v>12.638322501769855</v>
      </c>
      <c r="H392" s="6">
        <v>162.88029446888962</v>
      </c>
      <c r="I392" s="6">
        <v>1.0367459601811713</v>
      </c>
      <c r="J392" s="6">
        <v>4.2796453142151725</v>
      </c>
      <c r="K392" s="6">
        <v>3.2507374866029743</v>
      </c>
      <c r="L392" s="1">
        <v>7.530382800818147</v>
      </c>
      <c r="M392" s="1">
        <v>1.4536723277174284</v>
      </c>
      <c r="N392" s="6">
        <v>0.7352560048749212</v>
      </c>
      <c r="O392" s="6">
        <v>0.46706671195728905</v>
      </c>
      <c r="P392" s="6">
        <v>0.3534329442185514</v>
      </c>
      <c r="Q392" s="1">
        <v>-0.10208333333333335</v>
      </c>
      <c r="R392" s="6">
        <v>2.3235621177385086</v>
      </c>
      <c r="S392" s="6">
        <v>0.6768643261181981</v>
      </c>
      <c r="T392" s="6">
        <v>0.3829050308035996</v>
      </c>
    </row>
    <row r="393" spans="1:20" s="1" customFormat="1" ht="12.75">
      <c r="A393" s="5">
        <f t="shared" si="12"/>
        <v>1949.4166666666372</v>
      </c>
      <c r="B393" s="5">
        <v>32.611</v>
      </c>
      <c r="C393" s="18">
        <v>98.82239884393063</v>
      </c>
      <c r="D393" s="6">
        <v>1.5258490444000747</v>
      </c>
      <c r="E393" s="6">
        <v>176.407726488041</v>
      </c>
      <c r="F393" s="3">
        <v>3.330216789326114</v>
      </c>
      <c r="G393" s="1">
        <f t="shared" si="11"/>
        <v>12.486545474164666</v>
      </c>
      <c r="H393" s="6">
        <v>162.68858669086518</v>
      </c>
      <c r="I393" s="6">
        <v>1.0485312503211501</v>
      </c>
      <c r="J393" s="6">
        <v>4.062103591324005</v>
      </c>
      <c r="K393" s="6">
        <v>3.2545746295238853</v>
      </c>
      <c r="L393" s="1">
        <v>7.316678220847891</v>
      </c>
      <c r="M393" s="1">
        <v>1.477225159161616</v>
      </c>
      <c r="N393" s="6">
        <v>0.7159150884868861</v>
      </c>
      <c r="O393" s="6">
        <v>0.5358879419603743</v>
      </c>
      <c r="P393" s="6">
        <v>0.36639435093657763</v>
      </c>
      <c r="Q393" s="1">
        <v>-0.14097222222222225</v>
      </c>
      <c r="R393" s="6">
        <v>2.336204689792452</v>
      </c>
      <c r="S393" s="6">
        <v>0.6856352308071791</v>
      </c>
      <c r="T393" s="6">
        <v>0.3777290767656199</v>
      </c>
    </row>
    <row r="394" spans="1:20" s="1" customFormat="1" ht="12.75">
      <c r="A394" s="5">
        <f t="shared" si="12"/>
        <v>1949.4999999999704</v>
      </c>
      <c r="B394" s="5">
        <v>32.893</v>
      </c>
      <c r="C394" s="18">
        <v>98.75549132947977</v>
      </c>
      <c r="D394" s="6">
        <v>1.516037358802691</v>
      </c>
      <c r="E394" s="6">
        <v>175.29882859725944</v>
      </c>
      <c r="F394" s="3">
        <v>3.3016659993528683</v>
      </c>
      <c r="G394" s="1">
        <f t="shared" si="11"/>
        <v>12.800867632115924</v>
      </c>
      <c r="H394" s="6">
        <v>162.04862653531737</v>
      </c>
      <c r="I394" s="6">
        <v>1.059638773681359</v>
      </c>
      <c r="J394" s="6">
        <v>4.2723149656007235</v>
      </c>
      <c r="K394" s="6">
        <v>3.2470895839546183</v>
      </c>
      <c r="L394" s="1">
        <v>7.519404549555341</v>
      </c>
      <c r="M394" s="1">
        <v>1.4003832434614116</v>
      </c>
      <c r="N394" s="6">
        <v>0.6953809470292813</v>
      </c>
      <c r="O394" s="6">
        <v>0.48952477924477505</v>
      </c>
      <c r="P394" s="6">
        <v>0.3564497394095776</v>
      </c>
      <c r="Q394" s="1">
        <v>-0.14097222222222225</v>
      </c>
      <c r="R394" s="6">
        <v>2.5155278715463747</v>
      </c>
      <c r="S394" s="6">
        <v>0.6661978615173962</v>
      </c>
      <c r="T394" s="6">
        <v>0.36028466764596107</v>
      </c>
    </row>
    <row r="395" spans="1:20" s="1" customFormat="1" ht="12.75">
      <c r="A395" s="5">
        <f t="shared" si="12"/>
        <v>1949.5833333333037</v>
      </c>
      <c r="B395" s="5">
        <v>32.903</v>
      </c>
      <c r="C395" s="18">
        <v>98.6885838150289</v>
      </c>
      <c r="D395" s="6">
        <v>1.5075019679281028</v>
      </c>
      <c r="E395" s="6">
        <v>174.29983726265212</v>
      </c>
      <c r="F395" s="3">
        <v>3.2916933532585566</v>
      </c>
      <c r="G395" s="1">
        <f t="shared" si="11"/>
        <v>13.390890983654456</v>
      </c>
      <c r="H395" s="6">
        <v>161.64480986821255</v>
      </c>
      <c r="I395" s="6">
        <v>1.0932799231621613</v>
      </c>
      <c r="J395" s="6">
        <v>4.332782588600318</v>
      </c>
      <c r="K395" s="6">
        <v>3.251970450548993</v>
      </c>
      <c r="L395" s="1">
        <v>7.5847530391493105</v>
      </c>
      <c r="M395" s="1">
        <v>1.5115564081586534</v>
      </c>
      <c r="N395" s="6">
        <v>0.717663543700435</v>
      </c>
      <c r="O395" s="6">
        <v>0.510343056200054</v>
      </c>
      <c r="P395" s="6">
        <v>0.3856331415914977</v>
      </c>
      <c r="Q395" s="1">
        <v>-0.10208333333333335</v>
      </c>
      <c r="R395" s="6">
        <v>2.9023650059500707</v>
      </c>
      <c r="S395" s="6">
        <v>0.6599343968561843</v>
      </c>
      <c r="T395" s="6">
        <v>0.3609977896219256</v>
      </c>
    </row>
    <row r="396" spans="1:20" s="1" customFormat="1" ht="12.75">
      <c r="A396" s="5">
        <f t="shared" si="12"/>
        <v>1949.666666666637</v>
      </c>
      <c r="B396" s="5">
        <v>33.014</v>
      </c>
      <c r="C396" s="18">
        <v>98.55476878612718</v>
      </c>
      <c r="D396" s="6">
        <v>1.4955264338017251</v>
      </c>
      <c r="E396" s="6">
        <v>174.49736293226812</v>
      </c>
      <c r="F396" s="3">
        <v>3.2776463105788585</v>
      </c>
      <c r="G396" s="1">
        <f t="shared" si="11"/>
        <v>13.719944377417638</v>
      </c>
      <c r="H396" s="6">
        <v>161.35743208620502</v>
      </c>
      <c r="I396" s="6">
        <v>1.1152707698426132</v>
      </c>
      <c r="J396" s="6">
        <v>4.450864685552826</v>
      </c>
      <c r="K396" s="6">
        <v>3.281026970830643</v>
      </c>
      <c r="L396" s="1">
        <v>7.731891656383469</v>
      </c>
      <c r="M396" s="1">
        <v>1.678532730342547</v>
      </c>
      <c r="N396" s="6">
        <v>0.7234503885689945</v>
      </c>
      <c r="O396" s="6">
        <v>0.6422218180231329</v>
      </c>
      <c r="P396" s="6">
        <v>0.37605496819486395</v>
      </c>
      <c r="Q396" s="1">
        <v>-0.06319444444444444</v>
      </c>
      <c r="R396" s="6">
        <v>2.916275906404763</v>
      </c>
      <c r="S396" s="6">
        <v>0.6590991218978963</v>
      </c>
      <c r="T396" s="6">
        <v>0.3811258074536495</v>
      </c>
    </row>
    <row r="397" spans="1:20" s="1" customFormat="1" ht="12.75">
      <c r="A397" s="5">
        <f t="shared" si="12"/>
        <v>1949.7499999999702</v>
      </c>
      <c r="B397" s="5">
        <v>33.008</v>
      </c>
      <c r="C397" s="18">
        <v>98.55476878612718</v>
      </c>
      <c r="D397" s="6">
        <v>1.483372086608841</v>
      </c>
      <c r="E397" s="6">
        <v>174.3008753182335</v>
      </c>
      <c r="F397" s="3">
        <v>3.275261881744867</v>
      </c>
      <c r="G397" s="1">
        <f t="shared" si="11"/>
        <v>13.492762200382977</v>
      </c>
      <c r="H397" s="6">
        <v>161.1627412389067</v>
      </c>
      <c r="I397" s="6">
        <v>1.1472528654563492</v>
      </c>
      <c r="J397" s="6">
        <v>4.56167639001028</v>
      </c>
      <c r="K397" s="6">
        <v>3.284787480386225</v>
      </c>
      <c r="L397" s="1">
        <v>7.846463870396505</v>
      </c>
      <c r="M397" s="1">
        <v>1.6704188355286944</v>
      </c>
      <c r="N397" s="6">
        <v>0.7246259838623244</v>
      </c>
      <c r="O397" s="6">
        <v>0.6242629343363939</v>
      </c>
      <c r="P397" s="6">
        <v>0.3458354728855317</v>
      </c>
      <c r="Q397" s="1">
        <v>-0.02430555555555558</v>
      </c>
      <c r="R397" s="6">
        <v>2.566318264629672</v>
      </c>
      <c r="S397" s="6">
        <v>0.6408591506889807</v>
      </c>
      <c r="T397" s="6">
        <v>0.37855078631722583</v>
      </c>
    </row>
    <row r="398" spans="1:20" s="1" customFormat="1" ht="12.75">
      <c r="A398" s="5">
        <f t="shared" si="12"/>
        <v>1949.8333333333035</v>
      </c>
      <c r="B398" s="5">
        <v>33.009</v>
      </c>
      <c r="C398" s="18">
        <v>98.62167630057805</v>
      </c>
      <c r="D398" s="6">
        <v>1.4914140892486556</v>
      </c>
      <c r="E398" s="6">
        <v>174.03631166618325</v>
      </c>
      <c r="F398" s="3">
        <v>3.272182528638211</v>
      </c>
      <c r="G398" s="1">
        <f t="shared" si="11"/>
        <v>13.303966651915381</v>
      </c>
      <c r="H398" s="6">
        <v>160.7835325815812</v>
      </c>
      <c r="I398" s="6">
        <v>1.1730954977663028</v>
      </c>
      <c r="J398" s="6">
        <v>4.199655628658062</v>
      </c>
      <c r="K398" s="6">
        <v>3.2767045056420776</v>
      </c>
      <c r="L398" s="1">
        <v>7.4763601343001405</v>
      </c>
      <c r="M398" s="1">
        <v>1.7585116489036496</v>
      </c>
      <c r="N398" s="6">
        <v>0.7671035301824852</v>
      </c>
      <c r="O398" s="6">
        <v>0.6225019527121993</v>
      </c>
      <c r="P398" s="6">
        <v>0.35432283267563164</v>
      </c>
      <c r="Q398" s="1">
        <v>0.014583333333333318</v>
      </c>
      <c r="R398" s="6">
        <v>2.6805674494253857</v>
      </c>
      <c r="S398" s="6">
        <v>0.6218603941346469</v>
      </c>
      <c r="T398" s="6">
        <v>0.4064284726147414</v>
      </c>
    </row>
    <row r="399" spans="1:20" s="1" customFormat="1" ht="12.75">
      <c r="A399" s="5">
        <f t="shared" si="12"/>
        <v>1949.9166666666367</v>
      </c>
      <c r="B399" s="5">
        <v>33.324</v>
      </c>
      <c r="C399" s="18">
        <v>98.75549132947977</v>
      </c>
      <c r="D399" s="6">
        <v>1.4901416400923573</v>
      </c>
      <c r="E399" s="6">
        <v>172.90283473422983</v>
      </c>
      <c r="F399" s="3">
        <v>3.2501076222022056</v>
      </c>
      <c r="G399" s="1">
        <f t="shared" si="11"/>
        <v>13.481096595533707</v>
      </c>
      <c r="H399" s="6">
        <v>160.42820616888804</v>
      </c>
      <c r="I399" s="6">
        <v>1.1929582257247908</v>
      </c>
      <c r="J399" s="6">
        <v>4.269681055580375</v>
      </c>
      <c r="K399" s="6">
        <v>3.2938238737643624</v>
      </c>
      <c r="L399" s="1">
        <v>7.563504929344738</v>
      </c>
      <c r="M399" s="1">
        <v>1.8548408836678234</v>
      </c>
      <c r="N399" s="6">
        <v>0.7789066738755248</v>
      </c>
      <c r="O399" s="6">
        <v>0.6375760033001502</v>
      </c>
      <c r="P399" s="6">
        <v>0.38488598426992643</v>
      </c>
      <c r="Q399" s="1">
        <v>0.05347222222222222</v>
      </c>
      <c r="R399" s="6">
        <v>2.637399260764359</v>
      </c>
      <c r="S399" s="6">
        <v>0.6188808675792101</v>
      </c>
      <c r="T399" s="6">
        <v>0.38648757154721697</v>
      </c>
    </row>
    <row r="400" spans="1:20" s="1" customFormat="1" ht="12.75">
      <c r="A400" s="5">
        <f t="shared" si="12"/>
        <v>1949.99999999997</v>
      </c>
      <c r="B400" s="5">
        <v>32.799</v>
      </c>
      <c r="C400" s="18">
        <v>98.95621387283238</v>
      </c>
      <c r="D400" s="6">
        <v>1.4888806278668383</v>
      </c>
      <c r="E400" s="6">
        <v>173.13503883094984</v>
      </c>
      <c r="F400" s="3">
        <v>3.3081291689349683</v>
      </c>
      <c r="G400" s="1">
        <f t="shared" si="11"/>
        <v>13.633537976778221</v>
      </c>
      <c r="H400" s="6">
        <v>160.0454702426265</v>
      </c>
      <c r="I400" s="6">
        <v>1.2308912736629387</v>
      </c>
      <c r="J400" s="6">
        <v>4.4158544198955125</v>
      </c>
      <c r="K400" s="6">
        <v>3.266880333926367</v>
      </c>
      <c r="L400" s="1">
        <v>7.6827347538218795</v>
      </c>
      <c r="M400" s="1">
        <v>1.9104899114767087</v>
      </c>
      <c r="N400" s="6">
        <v>0.7890306827448541</v>
      </c>
      <c r="O400" s="6">
        <v>0.616290465003059</v>
      </c>
      <c r="P400" s="6">
        <v>0.4128076526176845</v>
      </c>
      <c r="Q400" s="1">
        <v>0.0923611111111111</v>
      </c>
      <c r="R400" s="6">
        <v>2.621304409800518</v>
      </c>
      <c r="S400" s="6">
        <v>0.585573642439185</v>
      </c>
      <c r="T400" s="6">
        <v>0.3974560144230093</v>
      </c>
    </row>
    <row r="401" spans="1:20" s="1" customFormat="1" ht="12.75">
      <c r="A401" s="5">
        <f t="shared" si="12"/>
        <v>1950.0833333333032</v>
      </c>
      <c r="B401" s="5">
        <v>32.813</v>
      </c>
      <c r="C401" s="18">
        <v>99.42456647398843</v>
      </c>
      <c r="D401" s="6">
        <v>1.491353327844898</v>
      </c>
      <c r="E401" s="6">
        <v>175.125575876157</v>
      </c>
      <c r="F401" s="3">
        <v>3.3217073762221476</v>
      </c>
      <c r="G401" s="1">
        <f t="shared" si="11"/>
        <v>13.60549923831167</v>
      </c>
      <c r="H401" s="6">
        <v>160.33217538599797</v>
      </c>
      <c r="I401" s="6">
        <v>1.2493986323220714</v>
      </c>
      <c r="J401" s="6">
        <v>4.478507894211284</v>
      </c>
      <c r="K401" s="6">
        <v>3.3060775091820576</v>
      </c>
      <c r="L401" s="1">
        <v>7.784585403393342</v>
      </c>
      <c r="M401" s="1">
        <v>1.9086397824552073</v>
      </c>
      <c r="N401" s="6">
        <v>0.779723785520411</v>
      </c>
      <c r="O401" s="6">
        <v>0.655265975770938</v>
      </c>
      <c r="P401" s="6">
        <v>0.3424000211638583</v>
      </c>
      <c r="Q401" s="1">
        <v>0.13125</v>
      </c>
      <c r="R401" s="6">
        <v>2.4894261461519416</v>
      </c>
      <c r="S401" s="6">
        <v>0.5791537472641551</v>
      </c>
      <c r="T401" s="6">
        <v>0.4057044732750436</v>
      </c>
    </row>
    <row r="402" spans="1:20" s="1" customFormat="1" ht="12.75">
      <c r="A402" s="5">
        <f t="shared" si="12"/>
        <v>1950.1666666666365</v>
      </c>
      <c r="B402" s="5">
        <v>32.831</v>
      </c>
      <c r="C402" s="18">
        <v>99.75910404624278</v>
      </c>
      <c r="D402" s="6">
        <v>1.4907504791625035</v>
      </c>
      <c r="E402" s="6">
        <v>174.62779142509558</v>
      </c>
      <c r="F402" s="3">
        <v>3.3378639324075574</v>
      </c>
      <c r="G402" s="1">
        <f t="shared" si="11"/>
        <v>13.635393698499369</v>
      </c>
      <c r="H402" s="6">
        <v>160.29382564825764</v>
      </c>
      <c r="I402" s="6">
        <v>1.2709694852799274</v>
      </c>
      <c r="J402" s="6">
        <v>4.220637244923551</v>
      </c>
      <c r="K402" s="6">
        <v>3.3135623244449217</v>
      </c>
      <c r="L402" s="1">
        <v>7.5341995693684725</v>
      </c>
      <c r="M402" s="1">
        <v>2.1738999878947953</v>
      </c>
      <c r="N402" s="6">
        <v>0.8142520805902435</v>
      </c>
      <c r="O402" s="6">
        <v>0.7399876811036553</v>
      </c>
      <c r="P402" s="6">
        <v>0.4495213373120079</v>
      </c>
      <c r="Q402" s="1">
        <v>0.17013888888888887</v>
      </c>
      <c r="R402" s="6">
        <v>2.4853755668579214</v>
      </c>
      <c r="S402" s="6">
        <v>0.5662861542073232</v>
      </c>
      <c r="T402" s="6">
        <v>0.39533706510906996</v>
      </c>
    </row>
    <row r="403" spans="1:20" s="1" customFormat="1" ht="12.75">
      <c r="A403" s="5">
        <f t="shared" si="12"/>
        <v>1950.2499999999698</v>
      </c>
      <c r="B403" s="5">
        <v>32.828</v>
      </c>
      <c r="C403" s="18">
        <v>100.36127167630059</v>
      </c>
      <c r="D403" s="6">
        <v>1.5031926388839734</v>
      </c>
      <c r="E403" s="6">
        <v>176.01715060926546</v>
      </c>
      <c r="F403" s="3">
        <v>3.3591448915128415</v>
      </c>
      <c r="G403" s="1">
        <f t="shared" si="11"/>
        <v>13.716427000565035</v>
      </c>
      <c r="H403" s="6">
        <v>160.57288694113217</v>
      </c>
      <c r="I403" s="6">
        <v>1.3017823879083776</v>
      </c>
      <c r="J403" s="6">
        <v>4.271439553242787</v>
      </c>
      <c r="K403" s="6">
        <v>3.3467988916904243</v>
      </c>
      <c r="L403" s="1">
        <v>7.618238444933211</v>
      </c>
      <c r="M403" s="1">
        <v>2.18487222808729</v>
      </c>
      <c r="N403" s="6">
        <v>0.8079028628413275</v>
      </c>
      <c r="O403" s="6">
        <v>0.7968149500985693</v>
      </c>
      <c r="P403" s="6">
        <v>0.37112663736961554</v>
      </c>
      <c r="Q403" s="1">
        <v>0.20902777777777778</v>
      </c>
      <c r="R403" s="6">
        <v>2.460867382069613</v>
      </c>
      <c r="S403" s="6">
        <v>0.5517633892300201</v>
      </c>
      <c r="T403" s="6">
        <v>0.40109683166347687</v>
      </c>
    </row>
    <row r="404" spans="1:20" s="1" customFormat="1" ht="12.75">
      <c r="A404" s="5">
        <f t="shared" si="12"/>
        <v>1950.333333333303</v>
      </c>
      <c r="B404" s="5">
        <v>32.884</v>
      </c>
      <c r="C404" s="18">
        <v>100.76271676300578</v>
      </c>
      <c r="D404" s="6">
        <v>1.515246337790251</v>
      </c>
      <c r="E404" s="6">
        <v>178.2606703706129</v>
      </c>
      <c r="F404" s="3">
        <v>3.365390248079523</v>
      </c>
      <c r="G404" s="1">
        <f t="shared" si="11"/>
        <v>13.933698251024385</v>
      </c>
      <c r="H404" s="6">
        <v>161.60106349933642</v>
      </c>
      <c r="I404" s="6">
        <v>1.3192886333742435</v>
      </c>
      <c r="J404" s="6">
        <v>4.351277481340959</v>
      </c>
      <c r="K404" s="6">
        <v>3.3539956858133424</v>
      </c>
      <c r="L404" s="1">
        <v>7.705273167154301</v>
      </c>
      <c r="M404" s="1">
        <v>2.2282952193610317</v>
      </c>
      <c r="N404" s="6">
        <v>0.8158200989015777</v>
      </c>
      <c r="O404" s="6">
        <v>0.7915668756934575</v>
      </c>
      <c r="P404" s="6">
        <v>0.3729915780993297</v>
      </c>
      <c r="Q404" s="1">
        <v>0.24791666666666665</v>
      </c>
      <c r="R404" s="6">
        <v>2.5522759017347143</v>
      </c>
      <c r="S404" s="6">
        <v>0.557979432736576</v>
      </c>
      <c r="T404" s="6">
        <v>0.4294141033364797</v>
      </c>
    </row>
    <row r="405" spans="1:20" s="1" customFormat="1" ht="12.75">
      <c r="A405" s="5">
        <f t="shared" si="12"/>
        <v>1950.4166666666363</v>
      </c>
      <c r="B405" s="5">
        <v>32.786</v>
      </c>
      <c r="C405" s="18">
        <v>101.03034682080926</v>
      </c>
      <c r="D405" s="6">
        <v>1.52621186177642</v>
      </c>
      <c r="E405" s="6">
        <v>180.22877088406742</v>
      </c>
      <c r="F405" s="3">
        <v>3.384450870258483</v>
      </c>
      <c r="G405" s="1">
        <f t="shared" si="11"/>
        <v>13.910220885915665</v>
      </c>
      <c r="H405" s="6">
        <v>162.04766634839672</v>
      </c>
      <c r="I405" s="6">
        <v>1.337166968617289</v>
      </c>
      <c r="J405" s="6">
        <v>4.345806980243802</v>
      </c>
      <c r="K405" s="6">
        <v>3.3958485649655</v>
      </c>
      <c r="L405" s="1">
        <v>7.741655545209302</v>
      </c>
      <c r="M405" s="1">
        <v>2.256696346981939</v>
      </c>
      <c r="N405" s="6">
        <v>0.8130453959914553</v>
      </c>
      <c r="O405" s="6">
        <v>0.7952924310655147</v>
      </c>
      <c r="P405" s="6">
        <v>0.3615529643694133</v>
      </c>
      <c r="Q405" s="1">
        <v>0.2868055555555556</v>
      </c>
      <c r="R405" s="6">
        <v>2.4485624969263933</v>
      </c>
      <c r="S405" s="6">
        <v>0.5702505644407181</v>
      </c>
      <c r="T405" s="6">
        <v>0.44411103625997506</v>
      </c>
    </row>
    <row r="406" spans="1:20" s="1" customFormat="1" ht="12.75">
      <c r="A406" s="5">
        <f t="shared" si="12"/>
        <v>1950.4999999999695</v>
      </c>
      <c r="B406" s="5">
        <v>32.774</v>
      </c>
      <c r="C406" s="18">
        <v>101.29797687861273</v>
      </c>
      <c r="D406" s="6">
        <v>1.5181866085489175</v>
      </c>
      <c r="E406" s="6">
        <v>183.95462055751997</v>
      </c>
      <c r="F406" s="3">
        <v>3.4036990559952955</v>
      </c>
      <c r="G406" s="1">
        <f t="shared" si="11"/>
        <v>14.445330250056678</v>
      </c>
      <c r="H406" s="6">
        <v>163.6648371856284</v>
      </c>
      <c r="I406" s="6">
        <v>1.3619767699435132</v>
      </c>
      <c r="J406" s="6">
        <v>4.630022427517215</v>
      </c>
      <c r="K406" s="6">
        <v>3.5705811286188514</v>
      </c>
      <c r="L406" s="1">
        <v>8.200603556136066</v>
      </c>
      <c r="M406" s="1">
        <v>2.266776584834332</v>
      </c>
      <c r="N406" s="6">
        <v>0.7975453779299255</v>
      </c>
      <c r="O406" s="6">
        <v>0.7918068273844379</v>
      </c>
      <c r="P406" s="6">
        <v>0.36631326840885753</v>
      </c>
      <c r="Q406" s="1">
        <v>0.3111111111111111</v>
      </c>
      <c r="R406" s="6">
        <v>2.518943626478918</v>
      </c>
      <c r="S406" s="6">
        <v>0.565544532986529</v>
      </c>
      <c r="T406" s="6">
        <v>0.4685148203226821</v>
      </c>
    </row>
    <row r="407" spans="1:20" s="1" customFormat="1" ht="12.75">
      <c r="A407" s="5">
        <f t="shared" si="12"/>
        <v>1950.5833333333028</v>
      </c>
      <c r="B407" s="5">
        <v>32.746</v>
      </c>
      <c r="C407" s="18">
        <v>101.49869942196531</v>
      </c>
      <c r="D407" s="6">
        <v>1.6003560649967923</v>
      </c>
      <c r="E407" s="6">
        <v>186.96791690183733</v>
      </c>
      <c r="F407" s="3">
        <v>3.42463383283714</v>
      </c>
      <c r="G407" s="1">
        <f t="shared" si="11"/>
        <v>14.217690630210592</v>
      </c>
      <c r="H407" s="6">
        <v>165.09229482802357</v>
      </c>
      <c r="I407" s="6">
        <v>1.4054776079946412</v>
      </c>
      <c r="J407" s="6">
        <v>4.480565767661056</v>
      </c>
      <c r="K407" s="6">
        <v>3.4899081510618952</v>
      </c>
      <c r="L407" s="1">
        <v>7.970473918722951</v>
      </c>
      <c r="M407" s="1">
        <v>2.3939619818668856</v>
      </c>
      <c r="N407" s="6">
        <v>0.8248542048712693</v>
      </c>
      <c r="O407" s="6">
        <v>0.8535133277501772</v>
      </c>
      <c r="P407" s="6">
        <v>0.39476111591210583</v>
      </c>
      <c r="Q407" s="1">
        <v>0.3208333333333333</v>
      </c>
      <c r="R407" s="6">
        <v>2.374863588423595</v>
      </c>
      <c r="S407" s="6">
        <v>0.5688036077059828</v>
      </c>
      <c r="T407" s="6">
        <v>0.49589007450346306</v>
      </c>
    </row>
    <row r="408" spans="1:20" s="1" customFormat="1" ht="12.75">
      <c r="A408" s="5">
        <f t="shared" si="12"/>
        <v>1950.666666666636</v>
      </c>
      <c r="B408" s="5">
        <v>32.9</v>
      </c>
      <c r="C408" s="18">
        <v>101.5656069364162</v>
      </c>
      <c r="D408" s="6">
        <v>1.7466453480344342</v>
      </c>
      <c r="E408" s="6">
        <v>190.02946265731973</v>
      </c>
      <c r="F408" s="3">
        <v>3.4145836382892623</v>
      </c>
      <c r="G408" s="1">
        <f t="shared" si="11"/>
        <v>14.401578955306135</v>
      </c>
      <c r="H408" s="6">
        <v>166.51084928710995</v>
      </c>
      <c r="I408" s="6">
        <v>1.360167264771909</v>
      </c>
      <c r="J408" s="6">
        <v>4.403057280424979</v>
      </c>
      <c r="K408" s="6">
        <v>3.4952397702527183</v>
      </c>
      <c r="L408" s="1">
        <v>7.898297050677697</v>
      </c>
      <c r="M408" s="1">
        <v>2.295449105191669</v>
      </c>
      <c r="N408" s="6">
        <v>0.8440568668826817</v>
      </c>
      <c r="O408" s="6">
        <v>0.7063261859127699</v>
      </c>
      <c r="P408" s="6">
        <v>0.41451049684066166</v>
      </c>
      <c r="Q408" s="1">
        <v>0.33055555555555555</v>
      </c>
      <c r="R408" s="6">
        <v>2.760827535532531</v>
      </c>
      <c r="S408" s="6">
        <v>0.5939126679732959</v>
      </c>
      <c r="T408" s="6">
        <v>0.5070746688409656</v>
      </c>
    </row>
    <row r="409" spans="1:20" s="1" customFormat="1" ht="12.75">
      <c r="A409" s="5">
        <f t="shared" si="12"/>
        <v>1950.7499999999693</v>
      </c>
      <c r="B409" s="5">
        <v>32.976</v>
      </c>
      <c r="C409" s="18">
        <v>101.90014450867054</v>
      </c>
      <c r="D409" s="6">
        <v>1.734048024983106</v>
      </c>
      <c r="E409" s="6">
        <v>191.91860854469667</v>
      </c>
      <c r="F409" s="3">
        <v>3.4186464737682005</v>
      </c>
      <c r="G409" s="1">
        <f t="shared" si="11"/>
        <v>14.233223528644222</v>
      </c>
      <c r="H409" s="6">
        <v>167.53201150170364</v>
      </c>
      <c r="I409" s="6">
        <v>1.3421807313724976</v>
      </c>
      <c r="J409" s="6">
        <v>4.374806596319203</v>
      </c>
      <c r="K409" s="6">
        <v>3.435678998093461</v>
      </c>
      <c r="L409" s="1">
        <v>7.810485594412665</v>
      </c>
      <c r="M409" s="1">
        <v>2.229588974057057</v>
      </c>
      <c r="N409" s="6">
        <v>0.8563645708964415</v>
      </c>
      <c r="O409" s="6">
        <v>0.692366988477491</v>
      </c>
      <c r="P409" s="6">
        <v>0.34057963690534654</v>
      </c>
      <c r="Q409" s="1">
        <v>0.34027777777777785</v>
      </c>
      <c r="R409" s="6">
        <v>2.7685784358264263</v>
      </c>
      <c r="S409" s="6">
        <v>0.5983809031616584</v>
      </c>
      <c r="T409" s="6">
        <v>0.5159911101860842</v>
      </c>
    </row>
    <row r="410" spans="1:20" s="1" customFormat="1" ht="12.75">
      <c r="A410" s="5">
        <f t="shared" si="12"/>
        <v>1950.8333333333026</v>
      </c>
      <c r="B410" s="5">
        <v>32.906</v>
      </c>
      <c r="C410" s="18">
        <v>102.03395953757226</v>
      </c>
      <c r="D410" s="6">
        <v>1.739484152400153</v>
      </c>
      <c r="E410" s="6">
        <v>194.47662023137872</v>
      </c>
      <c r="F410" s="3">
        <v>3.4318977793901384</v>
      </c>
      <c r="G410" s="1">
        <f t="shared" si="11"/>
        <v>14.241091304871947</v>
      </c>
      <c r="H410" s="6">
        <v>168.70375262769267</v>
      </c>
      <c r="I410" s="6">
        <v>1.2950610959225874</v>
      </c>
      <c r="J410" s="6">
        <v>4.3270189224695805</v>
      </c>
      <c r="K410" s="6">
        <v>3.4401348960915223</v>
      </c>
      <c r="L410" s="1">
        <v>7.767153818561103</v>
      </c>
      <c r="M410" s="1">
        <v>2.2776196880245507</v>
      </c>
      <c r="N410" s="6">
        <v>0.8537634098974252</v>
      </c>
      <c r="O410" s="6">
        <v>0.700186588735377</v>
      </c>
      <c r="P410" s="6">
        <v>0.3736696893917488</v>
      </c>
      <c r="Q410" s="1">
        <v>0.35</v>
      </c>
      <c r="R410" s="6">
        <v>2.7849396966791917</v>
      </c>
      <c r="S410" s="6">
        <v>0.6088565106426846</v>
      </c>
      <c r="T410" s="6">
        <v>0.49253950495817106</v>
      </c>
    </row>
    <row r="411" spans="1:20" s="1" customFormat="1" ht="12.75">
      <c r="A411" s="5">
        <f t="shared" si="12"/>
        <v>1950.9166666666358</v>
      </c>
      <c r="B411" s="5">
        <v>33.178</v>
      </c>
      <c r="C411" s="18">
        <v>102.30158959537573</v>
      </c>
      <c r="D411" s="6">
        <v>1.733856170161106</v>
      </c>
      <c r="E411" s="6">
        <v>198.8906070313154</v>
      </c>
      <c r="F411" s="3">
        <v>3.4185871316140584</v>
      </c>
      <c r="G411" s="1">
        <f t="shared" si="11"/>
        <v>14.762620010463603</v>
      </c>
      <c r="H411" s="6">
        <v>170.9938240464917</v>
      </c>
      <c r="I411" s="6">
        <v>1.300958297766245</v>
      </c>
      <c r="J411" s="6">
        <v>4.506181213000049</v>
      </c>
      <c r="K411" s="6">
        <v>3.581879111712591</v>
      </c>
      <c r="L411" s="1">
        <v>8.08806032471264</v>
      </c>
      <c r="M411" s="1">
        <v>2.448168483153014</v>
      </c>
      <c r="N411" s="6">
        <v>0.8536406629323818</v>
      </c>
      <c r="O411" s="6">
        <v>0.6578971392461754</v>
      </c>
      <c r="P411" s="6">
        <v>0.5769084587522344</v>
      </c>
      <c r="Q411" s="1">
        <v>0.3597222222222222</v>
      </c>
      <c r="R411" s="6">
        <v>2.7794252844401237</v>
      </c>
      <c r="S411" s="6">
        <v>0.6193485057484528</v>
      </c>
      <c r="T411" s="6">
        <v>0.47334088535687524</v>
      </c>
    </row>
    <row r="412" spans="1:20" s="1" customFormat="1" ht="12.75">
      <c r="A412" s="5">
        <f t="shared" si="12"/>
        <v>1950.999999999969</v>
      </c>
      <c r="B412" s="5">
        <v>33.202</v>
      </c>
      <c r="C412" s="18">
        <v>102.63612716763006</v>
      </c>
      <c r="D412" s="6">
        <v>1.7323759978300668</v>
      </c>
      <c r="E412" s="6">
        <v>204.13232396958998</v>
      </c>
      <c r="F412" s="3">
        <v>3.430930045683108</v>
      </c>
      <c r="G412" s="1">
        <f t="shared" si="11"/>
        <v>15.056046289446677</v>
      </c>
      <c r="H412" s="6">
        <v>173.62164597908242</v>
      </c>
      <c r="I412" s="6">
        <v>1.35291989620905</v>
      </c>
      <c r="J412" s="6">
        <v>4.612519736147881</v>
      </c>
      <c r="K412" s="6">
        <v>3.6039622250793797</v>
      </c>
      <c r="L412" s="1">
        <v>8.216481961227261</v>
      </c>
      <c r="M412" s="1">
        <v>2.360152468867361</v>
      </c>
      <c r="N412" s="6">
        <v>0.8661152701558972</v>
      </c>
      <c r="O412" s="6">
        <v>0.6619418625419214</v>
      </c>
      <c r="P412" s="6">
        <v>0.4626508917250982</v>
      </c>
      <c r="Q412" s="1">
        <v>0.36944444444444446</v>
      </c>
      <c r="R412" s="6">
        <v>3.01917089580893</v>
      </c>
      <c r="S412" s="6">
        <v>0.63818105031186</v>
      </c>
      <c r="T412" s="6">
        <v>0.5308599829777848</v>
      </c>
    </row>
    <row r="413" spans="1:20" s="1" customFormat="1" ht="12.75">
      <c r="A413" s="5">
        <f t="shared" si="12"/>
        <v>1951.0833333333023</v>
      </c>
      <c r="B413" s="5">
        <v>33.286</v>
      </c>
      <c r="C413" s="18">
        <v>102.83684971098266</v>
      </c>
      <c r="D413" s="6">
        <v>1.7440828382130529</v>
      </c>
      <c r="E413" s="6">
        <v>207.23970540088024</v>
      </c>
      <c r="F413" s="3">
        <v>3.4340931261201106</v>
      </c>
      <c r="G413" s="1">
        <f aca="true" t="shared" si="13" ref="G413:G423">+SUM(I413:K413)+N413+O413+P413+Q413+R413+S413-T413</f>
        <v>15.027412624792598</v>
      </c>
      <c r="H413" s="6">
        <v>175.45774865574916</v>
      </c>
      <c r="I413" s="6">
        <v>1.313866405376853</v>
      </c>
      <c r="J413" s="6">
        <v>4.570289739401485</v>
      </c>
      <c r="K413" s="6">
        <v>3.5733524211865535</v>
      </c>
      <c r="L413" s="1">
        <v>8.143642160588039</v>
      </c>
      <c r="M413" s="1">
        <v>2.3994914209062674</v>
      </c>
      <c r="N413" s="6">
        <v>0.8549492682091909</v>
      </c>
      <c r="O413" s="6">
        <v>0.6908483456825545</v>
      </c>
      <c r="P413" s="6">
        <v>0.47452714034785576</v>
      </c>
      <c r="Q413" s="1">
        <v>0.37916666666666665</v>
      </c>
      <c r="R413" s="6">
        <v>3.009361675243452</v>
      </c>
      <c r="S413" s="6">
        <v>0.6588967943185889</v>
      </c>
      <c r="T413" s="6">
        <v>0.49784583164060137</v>
      </c>
    </row>
    <row r="414" spans="1:20" s="1" customFormat="1" ht="12.75">
      <c r="A414" s="5">
        <f t="shared" si="12"/>
        <v>1951.1666666666356</v>
      </c>
      <c r="B414" s="5">
        <v>33.508</v>
      </c>
      <c r="C414" s="18">
        <v>103.171387283237</v>
      </c>
      <c r="D414" s="6">
        <v>1.7397941106826338</v>
      </c>
      <c r="E414" s="6">
        <v>206.9310237684618</v>
      </c>
      <c r="F414" s="3">
        <v>3.4260200346219802</v>
      </c>
      <c r="G414" s="1">
        <f t="shared" si="13"/>
        <v>14.741604232822324</v>
      </c>
      <c r="H414" s="6">
        <v>176.1171846014132</v>
      </c>
      <c r="I414" s="6">
        <v>1.2923572402576475</v>
      </c>
      <c r="J414" s="6">
        <v>4.469849227571954</v>
      </c>
      <c r="K414" s="6">
        <v>3.569003107674339</v>
      </c>
      <c r="L414" s="1">
        <v>8.038852335246293</v>
      </c>
      <c r="M414" s="1">
        <v>2.3182206744537712</v>
      </c>
      <c r="N414" s="6">
        <v>0.8546483887245709</v>
      </c>
      <c r="O414" s="6">
        <v>0.6863337774214288</v>
      </c>
      <c r="P414" s="6">
        <v>0.3883496194188826</v>
      </c>
      <c r="Q414" s="1">
        <v>0.3888888888888889</v>
      </c>
      <c r="R414" s="6">
        <v>2.939481044551799</v>
      </c>
      <c r="S414" s="6">
        <v>0.6811592082873082</v>
      </c>
      <c r="T414" s="6">
        <v>0.5284662699744964</v>
      </c>
    </row>
    <row r="415" spans="1:20" s="1" customFormat="1" ht="12.75">
      <c r="A415" s="5">
        <f t="shared" si="12"/>
        <v>1951.2499999999688</v>
      </c>
      <c r="B415" s="5">
        <v>33.719</v>
      </c>
      <c r="C415" s="18">
        <v>103.37210982658961</v>
      </c>
      <c r="D415" s="6">
        <v>1.755271021977684</v>
      </c>
      <c r="E415" s="6">
        <v>207.3910799722852</v>
      </c>
      <c r="F415" s="3">
        <v>3.407498752185094</v>
      </c>
      <c r="G415" s="1">
        <f t="shared" si="13"/>
        <v>14.92327766062024</v>
      </c>
      <c r="H415" s="6">
        <v>176.7190032185444</v>
      </c>
      <c r="I415" s="6">
        <v>1.2532993981718472</v>
      </c>
      <c r="J415" s="6">
        <v>4.487734393351453</v>
      </c>
      <c r="K415" s="6">
        <v>3.4663854473791775</v>
      </c>
      <c r="L415" s="1">
        <v>7.95411984073063</v>
      </c>
      <c r="M415" s="1">
        <v>2.3135758063268157</v>
      </c>
      <c r="N415" s="6">
        <v>0.851759482283235</v>
      </c>
      <c r="O415" s="6">
        <v>0.6390458045665455</v>
      </c>
      <c r="P415" s="6">
        <v>0.4241594083659243</v>
      </c>
      <c r="Q415" s="1">
        <v>0.3986111111111111</v>
      </c>
      <c r="R415" s="6">
        <v>3.2351820945673038</v>
      </c>
      <c r="S415" s="6">
        <v>0.7066307950907463</v>
      </c>
      <c r="T415" s="6">
        <v>0.5395302742671026</v>
      </c>
    </row>
    <row r="416" spans="1:20" s="1" customFormat="1" ht="12.75">
      <c r="A416" s="5">
        <f t="shared" si="12"/>
        <v>1951.333333333302</v>
      </c>
      <c r="B416" s="5">
        <v>33.587</v>
      </c>
      <c r="C416" s="18">
        <v>103.63973988439308</v>
      </c>
      <c r="D416" s="6">
        <v>1.7696406845375614</v>
      </c>
      <c r="E416" s="6">
        <v>206.75919799422172</v>
      </c>
      <c r="F416" s="3">
        <v>3.4326059143178207</v>
      </c>
      <c r="G416" s="1">
        <f t="shared" si="13"/>
        <v>15.404701311292987</v>
      </c>
      <c r="H416" s="6">
        <v>176.93889215576482</v>
      </c>
      <c r="I416" s="6">
        <v>1.211581402221995</v>
      </c>
      <c r="J416" s="6">
        <v>4.546960224785213</v>
      </c>
      <c r="K416" s="6">
        <v>3.5615911947526957</v>
      </c>
      <c r="L416" s="1">
        <v>8.108551419537909</v>
      </c>
      <c r="M416" s="1">
        <v>2.312966837913899</v>
      </c>
      <c r="N416" s="6">
        <v>0.8526053379281225</v>
      </c>
      <c r="O416" s="6">
        <v>0.5657541081356492</v>
      </c>
      <c r="P416" s="6">
        <v>0.4862740585167939</v>
      </c>
      <c r="Q416" s="1">
        <v>0.40833333333333327</v>
      </c>
      <c r="R416" s="6">
        <v>3.5820807602508276</v>
      </c>
      <c r="S416" s="6">
        <v>0.7107286637289779</v>
      </c>
      <c r="T416" s="6">
        <v>0.5212077723606202</v>
      </c>
    </row>
    <row r="417" spans="1:20" s="1" customFormat="1" ht="12.75">
      <c r="A417" s="5">
        <f t="shared" si="12"/>
        <v>1951.4166666666354</v>
      </c>
      <c r="B417" s="5">
        <v>33.826</v>
      </c>
      <c r="C417" s="18">
        <v>103.97427745664741</v>
      </c>
      <c r="D417" s="6">
        <v>1.7778534626000684</v>
      </c>
      <c r="E417" s="6">
        <v>206.1606538830506</v>
      </c>
      <c r="F417" s="3">
        <v>3.4199851966965085</v>
      </c>
      <c r="G417" s="1">
        <f t="shared" si="13"/>
        <v>15.304779372355116</v>
      </c>
      <c r="H417" s="6">
        <v>176.63363131567155</v>
      </c>
      <c r="I417" s="6">
        <v>1.220826535807646</v>
      </c>
      <c r="J417" s="6">
        <v>4.4298740573315465</v>
      </c>
      <c r="K417" s="6">
        <v>3.591190693265576</v>
      </c>
      <c r="L417" s="1">
        <v>8.021064750597123</v>
      </c>
      <c r="M417" s="1">
        <v>2.3077298550391</v>
      </c>
      <c r="N417" s="6">
        <v>0.8485302732179583</v>
      </c>
      <c r="O417" s="6">
        <v>0.6072342101221989</v>
      </c>
      <c r="P417" s="6">
        <v>0.43390981614338736</v>
      </c>
      <c r="Q417" s="1">
        <v>0.4180555555555556</v>
      </c>
      <c r="R417" s="6">
        <v>3.530617436769362</v>
      </c>
      <c r="S417" s="6">
        <v>0.7120169599401933</v>
      </c>
      <c r="T417" s="6">
        <v>0.48747616579830955</v>
      </c>
    </row>
    <row r="418" spans="1:20" s="1" customFormat="1" ht="12.75">
      <c r="A418" s="5">
        <f t="shared" si="12"/>
        <v>1951.4999999999686</v>
      </c>
      <c r="B418" s="5">
        <v>33.907</v>
      </c>
      <c r="C418" s="18">
        <v>104.57644508670522</v>
      </c>
      <c r="D418" s="6">
        <v>1.770720581561908</v>
      </c>
      <c r="E418" s="6">
        <v>203.92881140955137</v>
      </c>
      <c r="F418" s="3">
        <v>3.4234200513970436</v>
      </c>
      <c r="G418" s="1">
        <f t="shared" si="13"/>
        <v>15.410610701892214</v>
      </c>
      <c r="H418" s="6">
        <v>175.86404371875435</v>
      </c>
      <c r="I418" s="6">
        <v>1.1615215024812433</v>
      </c>
      <c r="J418" s="6">
        <v>4.578759055384508</v>
      </c>
      <c r="K418" s="6">
        <v>3.544545719236108</v>
      </c>
      <c r="L418" s="1">
        <v>8.123304774620616</v>
      </c>
      <c r="M418" s="1">
        <v>2.292946450197634</v>
      </c>
      <c r="N418" s="6">
        <v>0.8335919815563498</v>
      </c>
      <c r="O418" s="6">
        <v>0.5681470565191113</v>
      </c>
      <c r="P418" s="6">
        <v>0.4788231528629135</v>
      </c>
      <c r="Q418" s="1">
        <v>0.4123842592592593</v>
      </c>
      <c r="R418" s="6">
        <v>3.590968468753068</v>
      </c>
      <c r="S418" s="6">
        <v>0.7264077647448766</v>
      </c>
      <c r="T418" s="6">
        <v>0.48453825890522484</v>
      </c>
    </row>
    <row r="419" spans="1:20" s="1" customFormat="1" ht="12.75">
      <c r="A419" s="5">
        <f t="shared" si="12"/>
        <v>1951.5833333333019</v>
      </c>
      <c r="B419" s="5">
        <v>34.026</v>
      </c>
      <c r="C419" s="18">
        <v>105.04479768786128</v>
      </c>
      <c r="D419" s="6">
        <v>1.763062078747514</v>
      </c>
      <c r="E419" s="6">
        <v>201.60354642371541</v>
      </c>
      <c r="F419" s="3">
        <v>3.4345756927422104</v>
      </c>
      <c r="G419" s="1">
        <f t="shared" si="13"/>
        <v>15.702622010344182</v>
      </c>
      <c r="H419" s="6">
        <v>175.11619724745862</v>
      </c>
      <c r="I419" s="6">
        <v>1.125476514142402</v>
      </c>
      <c r="J419" s="6">
        <v>4.497902109840429</v>
      </c>
      <c r="K419" s="6">
        <v>3.5983837224261275</v>
      </c>
      <c r="L419" s="1">
        <v>8.096285832266556</v>
      </c>
      <c r="M419" s="1">
        <v>2.256484860516941</v>
      </c>
      <c r="N419" s="6">
        <v>0.8477280848582213</v>
      </c>
      <c r="O419" s="6">
        <v>0.6023604237793915</v>
      </c>
      <c r="P419" s="6">
        <v>0.41507690743488385</v>
      </c>
      <c r="Q419" s="1">
        <v>0.3913194444444444</v>
      </c>
      <c r="R419" s="6">
        <v>3.9418193537105184</v>
      </c>
      <c r="S419" s="6">
        <v>0.7390072531037435</v>
      </c>
      <c r="T419" s="6">
        <v>0.4564518033959778</v>
      </c>
    </row>
    <row r="420" spans="1:20" s="1" customFormat="1" ht="12.75">
      <c r="A420" s="5">
        <f t="shared" si="12"/>
        <v>1951.6666666666351</v>
      </c>
      <c r="B420" s="5">
        <v>34.196</v>
      </c>
      <c r="C420" s="18">
        <v>105.7807803468208</v>
      </c>
      <c r="D420" s="6">
        <v>1.7472210269595683</v>
      </c>
      <c r="E420" s="6">
        <v>201.53737272068253</v>
      </c>
      <c r="F420" s="3">
        <v>3.43476135074692</v>
      </c>
      <c r="G420" s="1">
        <f t="shared" si="13"/>
        <v>15.436730018186983</v>
      </c>
      <c r="H420" s="6">
        <v>175.07430204202404</v>
      </c>
      <c r="I420" s="6">
        <v>1.1184190552970108</v>
      </c>
      <c r="J420" s="6">
        <v>4.5076465551713</v>
      </c>
      <c r="K420" s="6">
        <v>3.605066924401157</v>
      </c>
      <c r="L420" s="1">
        <v>8.112713479572458</v>
      </c>
      <c r="M420" s="1">
        <v>2.199468378685766</v>
      </c>
      <c r="N420" s="6">
        <v>0.8422971080360784</v>
      </c>
      <c r="O420" s="6">
        <v>0.609533642591996</v>
      </c>
      <c r="P420" s="6">
        <v>0.3773829984280619</v>
      </c>
      <c r="Q420" s="1">
        <v>0.37025462962962963</v>
      </c>
      <c r="R420" s="6">
        <v>3.6641161837555103</v>
      </c>
      <c r="S420" s="6">
        <v>0.7363337229614758</v>
      </c>
      <c r="T420" s="6">
        <v>0.3943208020852352</v>
      </c>
    </row>
    <row r="421" spans="1:20" s="1" customFormat="1" ht="12.75">
      <c r="A421" s="5">
        <f t="shared" si="12"/>
        <v>1951.7499999999684</v>
      </c>
      <c r="B421" s="5">
        <v>34.561</v>
      </c>
      <c r="C421" s="18">
        <v>106.24913294797689</v>
      </c>
      <c r="D421" s="6">
        <v>1.733333899316604</v>
      </c>
      <c r="E421" s="6">
        <v>202.13810229087264</v>
      </c>
      <c r="F421" s="3">
        <v>3.4212571392224924</v>
      </c>
      <c r="G421" s="1">
        <f t="shared" si="13"/>
        <v>15.816821849464572</v>
      </c>
      <c r="H421" s="6">
        <v>175.53180061829522</v>
      </c>
      <c r="I421" s="6">
        <v>1.1238559884696095</v>
      </c>
      <c r="J421" s="6">
        <v>4.478648151389748</v>
      </c>
      <c r="K421" s="6">
        <v>3.629698362797125</v>
      </c>
      <c r="L421" s="1">
        <v>8.108346514186874</v>
      </c>
      <c r="M421" s="1">
        <v>2.1824265875031577</v>
      </c>
      <c r="N421" s="6">
        <v>0.8429486000352286</v>
      </c>
      <c r="O421" s="6">
        <v>0.5802293399919249</v>
      </c>
      <c r="P421" s="6">
        <v>0.41005883266118937</v>
      </c>
      <c r="Q421" s="1">
        <v>0.34918981481481487</v>
      </c>
      <c r="R421" s="6">
        <v>4.084507438981587</v>
      </c>
      <c r="S421" s="6">
        <v>0.7350149691597223</v>
      </c>
      <c r="T421" s="6">
        <v>0.4173296488363772</v>
      </c>
    </row>
    <row r="422" spans="1:20" s="1" customFormat="1" ht="12.75">
      <c r="A422" s="5">
        <f t="shared" si="12"/>
        <v>1951.8333333333017</v>
      </c>
      <c r="B422" s="5">
        <v>34.456</v>
      </c>
      <c r="C422" s="18">
        <v>107.0520231213873</v>
      </c>
      <c r="D422" s="6">
        <v>1.7359713288492327</v>
      </c>
      <c r="E422" s="6">
        <v>202.1508127834962</v>
      </c>
      <c r="F422" s="3">
        <v>3.463087710170741</v>
      </c>
      <c r="G422" s="1">
        <f t="shared" si="13"/>
        <v>15.717847117658502</v>
      </c>
      <c r="H422" s="6">
        <v>175.74300292815275</v>
      </c>
      <c r="I422" s="6">
        <v>1.1098487112771067</v>
      </c>
      <c r="J422" s="6">
        <v>4.481211312462859</v>
      </c>
      <c r="K422" s="6">
        <v>3.6924373250310794</v>
      </c>
      <c r="L422" s="1">
        <v>8.173648637493939</v>
      </c>
      <c r="M422" s="1">
        <v>2.1429427688880924</v>
      </c>
      <c r="N422" s="6">
        <v>0.8327249876761252</v>
      </c>
      <c r="O422" s="6">
        <v>0.5819395660895254</v>
      </c>
      <c r="P422" s="6">
        <v>0.40015321512244206</v>
      </c>
      <c r="Q422" s="1">
        <v>0.328125</v>
      </c>
      <c r="R422" s="6">
        <v>3.951195946059634</v>
      </c>
      <c r="S422" s="6">
        <v>0.757299153592047</v>
      </c>
      <c r="T422" s="6">
        <v>0.417088099652316</v>
      </c>
    </row>
    <row r="423" spans="1:20" s="1" customFormat="1" ht="12.75">
      <c r="A423" s="5">
        <f t="shared" si="12"/>
        <v>1951.916666666635</v>
      </c>
      <c r="B423" s="5">
        <v>34.646</v>
      </c>
      <c r="C423" s="18">
        <v>107.6541907514451</v>
      </c>
      <c r="D423" s="6">
        <v>1.7260320135090326</v>
      </c>
      <c r="E423" s="6">
        <v>202.0345373886225</v>
      </c>
      <c r="F423" s="3">
        <v>3.463971248494895</v>
      </c>
      <c r="G423" s="1">
        <f t="shared" si="13"/>
        <v>15.687942520400757</v>
      </c>
      <c r="H423" s="6">
        <v>175.8406849781788</v>
      </c>
      <c r="I423" s="6">
        <v>1.109218839649284</v>
      </c>
      <c r="J423" s="6">
        <v>4.568292937161655</v>
      </c>
      <c r="K423" s="6">
        <v>3.709260905551184</v>
      </c>
      <c r="L423" s="1">
        <v>8.27755384271284</v>
      </c>
      <c r="M423" s="1">
        <v>2.0957599181860194</v>
      </c>
      <c r="N423" s="6">
        <v>0.8221012173190255</v>
      </c>
      <c r="O423" s="6">
        <v>0.5636788424235237</v>
      </c>
      <c r="P423" s="6">
        <v>0.402919673258285</v>
      </c>
      <c r="Q423" s="1">
        <v>0.3070601851851852</v>
      </c>
      <c r="R423" s="6">
        <v>3.8415696235338306</v>
      </c>
      <c r="S423" s="6">
        <v>0.7563724452482685</v>
      </c>
      <c r="T423" s="6">
        <v>0.3925321489294828</v>
      </c>
    </row>
    <row r="426" spans="7:8" ht="12.75">
      <c r="G426" t="s">
        <v>64</v>
      </c>
      <c r="H426">
        <f>100*LN(H208/H199)/0.75</f>
        <v>9.457388662408404</v>
      </c>
    </row>
    <row r="427" spans="2:20" ht="12.75">
      <c r="B427">
        <f aca="true" t="shared" si="14" ref="B427:H427">100*LN(B208/B199)/0.75</f>
        <v>3.4808994450294466</v>
      </c>
      <c r="C427">
        <f t="shared" si="14"/>
        <v>5.2725156185288276</v>
      </c>
      <c r="D427">
        <f t="shared" si="14"/>
        <v>-57.91846271738734</v>
      </c>
      <c r="E427">
        <f t="shared" si="14"/>
        <v>22.933791307800604</v>
      </c>
      <c r="F427">
        <f t="shared" si="14"/>
        <v>1.2049461814971791</v>
      </c>
      <c r="G427">
        <f t="shared" si="14"/>
        <v>15.548768688863596</v>
      </c>
      <c r="H427">
        <f>100*LN(H208/H199)/0.75</f>
        <v>9.457388662408404</v>
      </c>
      <c r="I427">
        <f aca="true" t="shared" si="15" ref="I427:T427">100*LN(I208/I199)/0.75</f>
        <v>13.745175857678618</v>
      </c>
      <c r="J427">
        <f t="shared" si="15"/>
        <v>6.494753556030546</v>
      </c>
      <c r="K427">
        <f t="shared" si="15"/>
        <v>2.595814715469952</v>
      </c>
      <c r="L427">
        <f t="shared" si="15"/>
        <v>4.771815232173272</v>
      </c>
      <c r="M427">
        <f t="shared" si="15"/>
        <v>339.7274151919025</v>
      </c>
      <c r="N427">
        <f t="shared" si="15"/>
        <v>59.19256110913517</v>
      </c>
      <c r="O427">
        <f t="shared" si="15"/>
        <v>50.39997631992325</v>
      </c>
      <c r="P427">
        <f t="shared" si="15"/>
        <v>43.77987236327414</v>
      </c>
      <c r="Q427">
        <f t="shared" si="15"/>
        <v>-67.48992701203464</v>
      </c>
      <c r="R427">
        <f t="shared" si="15"/>
        <v>35.71903444173382</v>
      </c>
      <c r="S427">
        <f t="shared" si="15"/>
        <v>17.845567614379878</v>
      </c>
      <c r="T427">
        <f t="shared" si="15"/>
        <v>28.438105354415125</v>
      </c>
    </row>
    <row r="428" ht="12.75">
      <c r="H428" s="1" t="s">
        <v>65</v>
      </c>
    </row>
    <row r="429" ht="12.75">
      <c r="H429" s="1" t="s">
        <v>65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sheetData>
    <row r="1" spans="1:22" ht="12.75">
      <c r="A1" s="4" t="s">
        <v>17</v>
      </c>
      <c r="B1" t="s">
        <v>7</v>
      </c>
      <c r="C1" t="s">
        <v>39</v>
      </c>
      <c r="D1" t="s">
        <v>43</v>
      </c>
      <c r="E1" s="17" t="s">
        <v>42</v>
      </c>
      <c r="F1" t="s">
        <v>9</v>
      </c>
      <c r="G1" t="s">
        <v>31</v>
      </c>
      <c r="H1" t="s">
        <v>35</v>
      </c>
      <c r="I1" t="s">
        <v>20</v>
      </c>
      <c r="J1" t="s">
        <v>21</v>
      </c>
      <c r="K1" t="s">
        <v>22</v>
      </c>
      <c r="L1" t="s">
        <v>23</v>
      </c>
      <c r="M1" t="s">
        <v>33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32</v>
      </c>
      <c r="V1" t="s">
        <v>38</v>
      </c>
    </row>
    <row r="2" spans="1:23" s="2" customFormat="1" ht="12.75">
      <c r="A2" s="2" t="s">
        <v>18</v>
      </c>
      <c r="B2" s="2" t="s">
        <v>5</v>
      </c>
      <c r="C2" s="2" t="s">
        <v>6</v>
      </c>
      <c r="D2" s="2" t="s">
        <v>8</v>
      </c>
      <c r="E2" s="2" t="s">
        <v>44</v>
      </c>
      <c r="F2" s="2" t="s">
        <v>10</v>
      </c>
      <c r="G2" s="2" t="s">
        <v>45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36</v>
      </c>
      <c r="N2" s="2" t="s">
        <v>0</v>
      </c>
      <c r="O2" s="2" t="s">
        <v>16</v>
      </c>
      <c r="P2" s="2" t="s">
        <v>19</v>
      </c>
      <c r="Q2" s="2" t="s">
        <v>4</v>
      </c>
      <c r="R2" s="2" t="s">
        <v>1</v>
      </c>
      <c r="S2" s="2" t="s">
        <v>2</v>
      </c>
      <c r="T2" s="2" t="s">
        <v>3</v>
      </c>
      <c r="U2" s="2" t="s">
        <v>46</v>
      </c>
      <c r="V2" s="2" t="s">
        <v>47</v>
      </c>
      <c r="W2" s="2" t="s">
        <v>34</v>
      </c>
    </row>
    <row r="3" s="2" customFormat="1" ht="12.75">
      <c r="A3" s="19" t="s">
        <v>40</v>
      </c>
    </row>
    <row r="4" spans="1:7" s="2" customFormat="1" ht="12.75">
      <c r="A4">
        <v>1913</v>
      </c>
      <c r="G4" s="9">
        <v>64.09622030878532</v>
      </c>
    </row>
    <row r="5" spans="1:7" s="2" customFormat="1" ht="12.75">
      <c r="A5">
        <v>1913.25</v>
      </c>
      <c r="G5" s="9">
        <v>63.74138624573943</v>
      </c>
    </row>
    <row r="6" spans="1:21" s="2" customFormat="1" ht="12.75">
      <c r="A6">
        <v>1913.5</v>
      </c>
      <c r="G6" s="9">
        <v>64.21868516240292</v>
      </c>
      <c r="U6" s="1">
        <v>63.97952227131498</v>
      </c>
    </row>
    <row r="7" spans="1:21" s="2" customFormat="1" ht="12.75">
      <c r="A7">
        <v>1913.75</v>
      </c>
      <c r="G7" s="9">
        <v>63.39911268050047</v>
      </c>
      <c r="U7" s="1">
        <v>64.21149351081274</v>
      </c>
    </row>
    <row r="8" spans="1:21" s="2" customFormat="1" ht="12.75">
      <c r="A8">
        <v>1914</v>
      </c>
      <c r="G8" s="9">
        <v>62.86215139925403</v>
      </c>
      <c r="U8" s="1">
        <v>64.44430581091933</v>
      </c>
    </row>
    <row r="9" spans="1:21" s="2" customFormat="1" ht="12.75">
      <c r="A9">
        <v>1914.25</v>
      </c>
      <c r="G9" s="9">
        <v>62.9720557550647</v>
      </c>
      <c r="U9" s="1">
        <v>64.67796222107721</v>
      </c>
    </row>
    <row r="10" spans="1:21" s="2" customFormat="1" ht="12.75">
      <c r="A10">
        <v>1914.5</v>
      </c>
      <c r="G10" s="9">
        <v>61.53701888062247</v>
      </c>
      <c r="U10" s="1">
        <v>64.91246580178525</v>
      </c>
    </row>
    <row r="11" spans="1:21" s="2" customFormat="1" ht="12.75">
      <c r="A11">
        <v>1914.75</v>
      </c>
      <c r="G11" s="9">
        <v>58.754868616386545</v>
      </c>
      <c r="U11" s="1">
        <v>65.14781962463877</v>
      </c>
    </row>
    <row r="12" spans="1:21" s="2" customFormat="1" ht="12.75">
      <c r="A12">
        <v>1915</v>
      </c>
      <c r="G12" s="9">
        <v>59.25728852866391</v>
      </c>
      <c r="U12" s="1">
        <v>65.38402677236985</v>
      </c>
    </row>
    <row r="13" spans="1:21" s="2" customFormat="1" ht="12.75">
      <c r="A13">
        <v>1915.25</v>
      </c>
      <c r="G13" s="9">
        <v>59.42999537350925</v>
      </c>
      <c r="U13" s="1">
        <v>65.62109033888763</v>
      </c>
    </row>
    <row r="14" spans="1:21" s="2" customFormat="1" ht="12.75">
      <c r="A14">
        <v>1915.5</v>
      </c>
      <c r="G14" s="9">
        <v>60.83677112788589</v>
      </c>
      <c r="U14" s="1">
        <v>65.85901342931888</v>
      </c>
    </row>
    <row r="15" spans="1:21" s="2" customFormat="1" ht="12.75">
      <c r="A15">
        <v>1915.75</v>
      </c>
      <c r="G15" s="9">
        <v>63.684864005608226</v>
      </c>
      <c r="U15" s="1">
        <v>66.09779916004867</v>
      </c>
    </row>
    <row r="16" spans="1:21" s="2" customFormat="1" ht="12.75">
      <c r="A16">
        <v>1916</v>
      </c>
      <c r="G16" s="9">
        <v>65.36169046283395</v>
      </c>
      <c r="U16" s="1">
        <v>66.33745065876117</v>
      </c>
    </row>
    <row r="17" spans="1:21" s="2" customFormat="1" ht="12.75">
      <c r="A17">
        <v>1916.25</v>
      </c>
      <c r="G17" s="9">
        <v>65.16700274682645</v>
      </c>
      <c r="U17" s="1">
        <v>66.57797106448064</v>
      </c>
    </row>
    <row r="18" spans="1:21" s="2" customFormat="1" ht="12.75">
      <c r="A18">
        <v>1916.5</v>
      </c>
      <c r="G18" s="9">
        <v>65.44961394748248</v>
      </c>
      <c r="U18" s="1">
        <v>66.81936352761251</v>
      </c>
    </row>
    <row r="19" spans="1:21" s="2" customFormat="1" ht="12.75">
      <c r="A19">
        <v>1916.75</v>
      </c>
      <c r="G19" s="9">
        <v>65.51555656096888</v>
      </c>
      <c r="U19" s="1">
        <v>67.06163120998471</v>
      </c>
    </row>
    <row r="20" spans="1:22" s="2" customFormat="1" ht="12.75">
      <c r="A20">
        <v>1917</v>
      </c>
      <c r="G20" s="9">
        <v>63.87013134826051</v>
      </c>
      <c r="H20" s="8">
        <v>98.23032370633992</v>
      </c>
      <c r="U20" s="1">
        <v>67.304777284889</v>
      </c>
      <c r="V20" s="8">
        <f>+U20*H20/100</f>
        <v>66.1137005967776</v>
      </c>
    </row>
    <row r="21" spans="1:22" s="2" customFormat="1" ht="12.75">
      <c r="A21">
        <v>1917.25</v>
      </c>
      <c r="G21" s="9">
        <v>66.1435814513156</v>
      </c>
      <c r="H21" s="8">
        <v>104.4923523489753</v>
      </c>
      <c r="U21" s="1">
        <v>67.5488049371226</v>
      </c>
      <c r="V21" s="8">
        <f aca="true" t="shared" si="0" ref="V21:V84">+U21*H21/100</f>
        <v>70.58333526242016</v>
      </c>
    </row>
    <row r="22" spans="1:22" s="2" customFormat="1" ht="12.75">
      <c r="A22">
        <v>1917.5</v>
      </c>
      <c r="G22" s="9">
        <v>66.5643581278479</v>
      </c>
      <c r="H22" s="8">
        <v>105.93713034642428</v>
      </c>
      <c r="U22" s="1">
        <v>67.79371736302988</v>
      </c>
      <c r="V22" s="8">
        <f t="shared" si="0"/>
        <v>71.81871872955944</v>
      </c>
    </row>
    <row r="23" spans="1:22" s="2" customFormat="1" ht="12.75">
      <c r="A23">
        <v>1917.75</v>
      </c>
      <c r="G23" s="9">
        <v>68.98853420458619</v>
      </c>
      <c r="H23" s="8">
        <v>106.10877130190693</v>
      </c>
      <c r="U23" s="1">
        <v>68.03951777054424</v>
      </c>
      <c r="V23" s="8">
        <f t="shared" si="0"/>
        <v>72.19589630606711</v>
      </c>
    </row>
    <row r="24" spans="1:22" s="2" customFormat="1" ht="12.75">
      <c r="A24">
        <v>1918</v>
      </c>
      <c r="G24" s="9">
        <v>72.17262039864403</v>
      </c>
      <c r="H24" s="8">
        <v>107.8171614133387</v>
      </c>
      <c r="U24" s="1">
        <v>68.28620937923009</v>
      </c>
      <c r="V24" s="8">
        <f t="shared" si="0"/>
        <v>73.62425258945493</v>
      </c>
    </row>
    <row r="25" spans="1:22" s="2" customFormat="1" ht="12.75">
      <c r="A25">
        <v>1918.25</v>
      </c>
      <c r="G25" s="9">
        <v>78.04151299893404</v>
      </c>
      <c r="H25" s="8">
        <v>110.23107120924954</v>
      </c>
      <c r="U25" s="1">
        <v>68.53379542032508</v>
      </c>
      <c r="V25" s="8">
        <f t="shared" si="0"/>
        <v>75.54553683217993</v>
      </c>
    </row>
    <row r="26" spans="1:22" s="2" customFormat="1" ht="12.75">
      <c r="A26">
        <v>1918.5</v>
      </c>
      <c r="G26" s="9">
        <v>79.9475685411363</v>
      </c>
      <c r="H26" s="8">
        <v>114.93601217778321</v>
      </c>
      <c r="U26" s="1">
        <v>68.78227913678238</v>
      </c>
      <c r="V26" s="8">
        <f t="shared" si="0"/>
        <v>79.05560872480903</v>
      </c>
    </row>
    <row r="27" spans="1:22" s="2" customFormat="1" ht="12.75">
      <c r="A27">
        <v>1918.75</v>
      </c>
      <c r="G27" s="9">
        <v>76.7289409781094</v>
      </c>
      <c r="H27" s="8">
        <v>120.9373845526826</v>
      </c>
      <c r="M27" s="7"/>
      <c r="U27" s="1">
        <v>69.03166378331316</v>
      </c>
      <c r="V27" s="8">
        <f t="shared" si="0"/>
        <v>83.48508869274036</v>
      </c>
    </row>
    <row r="28" spans="1:23" ht="12.75">
      <c r="A28">
        <v>1919</v>
      </c>
      <c r="B28" s="1">
        <v>5.602333333333333</v>
      </c>
      <c r="C28" s="1">
        <v>19.322890173410407</v>
      </c>
      <c r="D28" s="1">
        <v>4.5173659523315415</v>
      </c>
      <c r="E28" s="1">
        <v>155.36332753293883</v>
      </c>
      <c r="F28" s="1">
        <v>3.5833789204718047</v>
      </c>
      <c r="G28" s="1">
        <v>71.91199006915014</v>
      </c>
      <c r="H28" s="1">
        <v>124.39695544222344</v>
      </c>
      <c r="I28" s="1">
        <v>5.3809894783075265</v>
      </c>
      <c r="J28" s="1">
        <v>22.346329912759998</v>
      </c>
      <c r="K28" s="1">
        <v>18.20092034795971</v>
      </c>
      <c r="L28" s="1">
        <v>40.54725026071971</v>
      </c>
      <c r="M28" s="1">
        <v>3.7197866845245615</v>
      </c>
      <c r="N28" s="1">
        <v>3.5687461100270603</v>
      </c>
      <c r="O28" s="1">
        <v>1.8397378959628756</v>
      </c>
      <c r="P28" s="1">
        <v>2.224790734902058</v>
      </c>
      <c r="Q28" s="1">
        <v>-3.9134880563674326</v>
      </c>
      <c r="R28" s="1">
        <v>20.1453659327064</v>
      </c>
      <c r="S28" s="1">
        <v>4.430430578842827</v>
      </c>
      <c r="T28" s="1">
        <v>2.3118328659508887</v>
      </c>
      <c r="U28" s="1">
        <v>69.28195262642926</v>
      </c>
      <c r="V28" s="8">
        <f t="shared" si="0"/>
        <v>86.18463973820157</v>
      </c>
      <c r="W28" s="1">
        <f>+G28-R28</f>
        <v>51.76662413644374</v>
      </c>
    </row>
    <row r="29" spans="1:23" ht="12.75">
      <c r="A29">
        <v>1919.25</v>
      </c>
      <c r="B29" s="1">
        <v>5.649</v>
      </c>
      <c r="C29" s="1">
        <v>20.03657032755299</v>
      </c>
      <c r="D29" s="1">
        <v>4.39927232514395</v>
      </c>
      <c r="E29" s="1">
        <v>155.10160064982585</v>
      </c>
      <c r="F29" s="1">
        <v>3.6845989885060373</v>
      </c>
      <c r="G29" s="1">
        <v>64.16087472881203</v>
      </c>
      <c r="H29" s="1">
        <v>128.6731236722495</v>
      </c>
      <c r="I29" s="1">
        <v>5.410985593142094</v>
      </c>
      <c r="J29" s="1">
        <v>22.482786409604408</v>
      </c>
      <c r="K29" s="1">
        <v>18.210974439744696</v>
      </c>
      <c r="L29" s="1">
        <v>40.693760849349104</v>
      </c>
      <c r="M29" s="1">
        <v>2.7553212194719463</v>
      </c>
      <c r="N29" s="1">
        <v>3.756884481961964</v>
      </c>
      <c r="O29" s="1">
        <v>2.743497669337564</v>
      </c>
      <c r="P29" s="1">
        <v>1.7338223470868235</v>
      </c>
      <c r="Q29" s="1">
        <v>-5.478883278914405</v>
      </c>
      <c r="R29" s="1">
        <v>13.01909850472345</v>
      </c>
      <c r="S29" s="1">
        <v>4.754008637481039</v>
      </c>
      <c r="T29" s="1">
        <v>2.472300075355602</v>
      </c>
      <c r="U29" s="1">
        <v>69.53314894448592</v>
      </c>
      <c r="V29" s="8">
        <f t="shared" si="0"/>
        <v>89.4704747345478</v>
      </c>
      <c r="W29" s="1">
        <f aca="true" t="shared" si="1" ref="W29:W92">+G29-R29</f>
        <v>51.14177622408858</v>
      </c>
    </row>
    <row r="30" spans="1:23" ht="12.75">
      <c r="A30">
        <v>1919.5</v>
      </c>
      <c r="B30" s="1">
        <v>5.71</v>
      </c>
      <c r="C30" s="1">
        <v>21.01565028901734</v>
      </c>
      <c r="D30" s="1">
        <v>4.585653890396564</v>
      </c>
      <c r="E30" s="1">
        <v>161.68841462884157</v>
      </c>
      <c r="F30" s="1">
        <v>3.7983585623218556</v>
      </c>
      <c r="G30" s="1">
        <v>61.45580617323183</v>
      </c>
      <c r="H30" s="1">
        <v>136.2027883554105</v>
      </c>
      <c r="I30" s="1">
        <v>5.4227784628907525</v>
      </c>
      <c r="J30" s="1">
        <v>22.540609373472016</v>
      </c>
      <c r="K30" s="1">
        <v>18.374810625592332</v>
      </c>
      <c r="L30" s="1">
        <v>40.91541999906435</v>
      </c>
      <c r="M30" s="1">
        <v>3.86926207259663</v>
      </c>
      <c r="N30" s="1">
        <v>4.433538519378028</v>
      </c>
      <c r="O30" s="1">
        <v>3.1785505955188986</v>
      </c>
      <c r="P30" s="1">
        <v>1.7164025961548182</v>
      </c>
      <c r="Q30" s="1">
        <v>-5.459229638455115</v>
      </c>
      <c r="R30" s="1">
        <v>9.57764745544724</v>
      </c>
      <c r="S30" s="1">
        <v>4.467974379726547</v>
      </c>
      <c r="T30" s="1">
        <v>2.797276196493687</v>
      </c>
      <c r="U30" s="1">
        <v>69.78525602772474</v>
      </c>
      <c r="V30" s="8">
        <f t="shared" si="0"/>
        <v>95.04946457072327</v>
      </c>
      <c r="W30" s="1">
        <f t="shared" si="1"/>
        <v>51.878158717784586</v>
      </c>
    </row>
    <row r="31" spans="1:23" ht="12.75">
      <c r="A31">
        <v>1919.75</v>
      </c>
      <c r="B31" s="1">
        <v>5.859333333333333</v>
      </c>
      <c r="C31" s="1">
        <v>22.1441570327553</v>
      </c>
      <c r="D31" s="1">
        <v>4.861119875152482</v>
      </c>
      <c r="E31" s="1">
        <v>169.44268947118726</v>
      </c>
      <c r="F31" s="1">
        <v>3.876765413557537</v>
      </c>
      <c r="G31" s="1">
        <v>59.28869509413253</v>
      </c>
      <c r="H31" s="1">
        <v>144.36872538046126</v>
      </c>
      <c r="I31" s="1">
        <v>5.420823273808275</v>
      </c>
      <c r="J31" s="1">
        <v>23.628705508553313</v>
      </c>
      <c r="K31" s="1">
        <v>18.18930922019552</v>
      </c>
      <c r="L31" s="1">
        <v>41.818014728748835</v>
      </c>
      <c r="M31" s="1">
        <v>5.282833088889695</v>
      </c>
      <c r="N31" s="1">
        <v>4.647600302804744</v>
      </c>
      <c r="O31" s="1">
        <v>3.0990316546388392</v>
      </c>
      <c r="P31" s="1">
        <v>1.3907282664356737</v>
      </c>
      <c r="Q31" s="1">
        <v>-3.854527134989562</v>
      </c>
      <c r="R31" s="1">
        <v>5.258180522596682</v>
      </c>
      <c r="S31" s="1">
        <v>4.397885805196692</v>
      </c>
      <c r="T31" s="1">
        <v>2.8890423251076527</v>
      </c>
      <c r="U31" s="1">
        <v>70.03827717831682</v>
      </c>
      <c r="V31" s="8">
        <f t="shared" si="0"/>
        <v>101.11336804077047</v>
      </c>
      <c r="W31" s="1">
        <f t="shared" si="1"/>
        <v>54.030514571535846</v>
      </c>
    </row>
    <row r="32" spans="1:23" ht="12.75">
      <c r="A32">
        <v>1920</v>
      </c>
      <c r="B32" s="1">
        <v>6.11</v>
      </c>
      <c r="C32" s="1">
        <v>22.84445568400771</v>
      </c>
      <c r="D32" s="1">
        <v>5.659624142506206</v>
      </c>
      <c r="E32" s="1">
        <v>185.08115466338586</v>
      </c>
      <c r="F32" s="1">
        <v>3.7991482677072526</v>
      </c>
      <c r="G32" s="1">
        <v>60.16381154633325</v>
      </c>
      <c r="H32" s="1">
        <v>153.94270170778887</v>
      </c>
      <c r="I32" s="1">
        <v>5.192871112650653</v>
      </c>
      <c r="J32" s="1">
        <v>22.935037835913686</v>
      </c>
      <c r="K32" s="1">
        <v>18.137403674135744</v>
      </c>
      <c r="L32" s="1">
        <v>41.07244151004943</v>
      </c>
      <c r="M32" s="1">
        <v>7.29761960856964</v>
      </c>
      <c r="N32" s="1">
        <v>5.0158196940874</v>
      </c>
      <c r="O32" s="1">
        <v>2.8837277453791788</v>
      </c>
      <c r="P32" s="1">
        <v>1.6478968006270707</v>
      </c>
      <c r="Q32" s="1">
        <v>-2.2498246315240085</v>
      </c>
      <c r="R32" s="1">
        <v>5.147858294127575</v>
      </c>
      <c r="S32" s="1">
        <v>4.549394039892443</v>
      </c>
      <c r="T32" s="1">
        <v>3.0963730189564878</v>
      </c>
      <c r="U32" s="1">
        <v>70.29221571040596</v>
      </c>
      <c r="V32" s="8">
        <f t="shared" si="0"/>
        <v>108.20973595486574</v>
      </c>
      <c r="W32" s="1">
        <f t="shared" si="1"/>
        <v>55.01595325220568</v>
      </c>
    </row>
    <row r="33" spans="1:23" ht="12.75">
      <c r="A33">
        <v>1920.25</v>
      </c>
      <c r="B33" s="1">
        <v>6.231999999999999</v>
      </c>
      <c r="C33" s="1">
        <v>23.214677263969175</v>
      </c>
      <c r="D33" s="1">
        <v>6.170799343629234</v>
      </c>
      <c r="E33" s="1">
        <v>191.90099308405294</v>
      </c>
      <c r="F33" s="1">
        <v>3.7422048869485676</v>
      </c>
      <c r="G33" s="1">
        <v>62.41185033754331</v>
      </c>
      <c r="H33" s="1">
        <v>159.7437573251333</v>
      </c>
      <c r="I33" s="1">
        <v>5.021451595509024</v>
      </c>
      <c r="J33" s="1">
        <v>22.815396786734603</v>
      </c>
      <c r="K33" s="1">
        <v>18.137679477446884</v>
      </c>
      <c r="L33" s="1">
        <v>40.95307626418149</v>
      </c>
      <c r="M33" s="1">
        <v>8.80365931803021</v>
      </c>
      <c r="N33" s="1">
        <v>4.75637275429376</v>
      </c>
      <c r="O33" s="1">
        <v>3.1553871182106534</v>
      </c>
      <c r="P33" s="1">
        <v>1.5370215735842536</v>
      </c>
      <c r="Q33" s="1">
        <v>-0.6451221280584553</v>
      </c>
      <c r="R33" s="1">
        <v>6.040385189396222</v>
      </c>
      <c r="S33" s="1">
        <v>4.431194203140619</v>
      </c>
      <c r="T33" s="1">
        <v>2.8379162327142593</v>
      </c>
      <c r="U33" s="1">
        <v>70.54707495015207</v>
      </c>
      <c r="V33" s="8">
        <f t="shared" si="0"/>
        <v>112.69454820835081</v>
      </c>
      <c r="W33" s="1">
        <f t="shared" si="1"/>
        <v>56.37146514814708</v>
      </c>
    </row>
    <row r="34" spans="1:23" ht="12.75">
      <c r="A34">
        <v>1920.5</v>
      </c>
      <c r="B34" s="1">
        <v>6.308333333333334</v>
      </c>
      <c r="C34" s="1">
        <v>23.25482177263969</v>
      </c>
      <c r="D34" s="1">
        <v>7.033812850387663</v>
      </c>
      <c r="E34" s="1">
        <v>183.7001136832508</v>
      </c>
      <c r="F34" s="1">
        <v>3.6721446663899133</v>
      </c>
      <c r="G34" s="1">
        <v>63.109848318917614</v>
      </c>
      <c r="H34" s="1">
        <v>158.04026871790663</v>
      </c>
      <c r="I34" s="1">
        <v>4.697909627207325</v>
      </c>
      <c r="J34" s="1">
        <v>22.943116706976916</v>
      </c>
      <c r="K34" s="1">
        <v>18.218710505617885</v>
      </c>
      <c r="L34" s="1">
        <v>41.1618272125948</v>
      </c>
      <c r="M34" s="1">
        <v>8.755157339160988</v>
      </c>
      <c r="N34" s="1">
        <v>4.412178858327719</v>
      </c>
      <c r="O34" s="1">
        <v>3.074649213956803</v>
      </c>
      <c r="P34" s="1">
        <v>1.5224473900079878</v>
      </c>
      <c r="Q34" s="1">
        <v>-0.254118123131524</v>
      </c>
      <c r="R34" s="1">
        <v>7.114730689971084</v>
      </c>
      <c r="S34" s="1">
        <v>4.237756872336709</v>
      </c>
      <c r="T34" s="1">
        <v>2.8575334223533</v>
      </c>
      <c r="U34" s="1">
        <v>70.80285823577478</v>
      </c>
      <c r="V34" s="8">
        <f t="shared" si="0"/>
        <v>111.89702741577693</v>
      </c>
      <c r="W34" s="1">
        <f t="shared" si="1"/>
        <v>55.99511762894653</v>
      </c>
    </row>
    <row r="35" spans="1:23" ht="12.75">
      <c r="A35">
        <v>1920.75</v>
      </c>
      <c r="B35" s="1">
        <v>6.220333333333333</v>
      </c>
      <c r="C35" s="1">
        <v>23.056329479768788</v>
      </c>
      <c r="D35" s="1">
        <v>7.172236053587525</v>
      </c>
      <c r="E35" s="1">
        <v>154.63933801597094</v>
      </c>
      <c r="F35" s="1">
        <v>3.658920113993559</v>
      </c>
      <c r="G35" s="1">
        <v>61.135635391080314</v>
      </c>
      <c r="H35" s="1">
        <v>147.4715335182443</v>
      </c>
      <c r="I35" s="1">
        <v>4.32520938612983</v>
      </c>
      <c r="J35" s="1">
        <v>22.268382748603663</v>
      </c>
      <c r="K35" s="1">
        <v>18.45295217950776</v>
      </c>
      <c r="L35" s="1">
        <v>40.721334928111425</v>
      </c>
      <c r="M35" s="1">
        <v>6.92762581522942</v>
      </c>
      <c r="N35" s="1">
        <v>3.6246344366401617</v>
      </c>
      <c r="O35" s="1">
        <v>2.7065469227590966</v>
      </c>
      <c r="P35" s="1">
        <v>1.6732570725733766</v>
      </c>
      <c r="Q35" s="1">
        <v>-1.076812616743215</v>
      </c>
      <c r="R35" s="1">
        <v>7.2586219276329205</v>
      </c>
      <c r="S35" s="1">
        <v>4.245606980433403</v>
      </c>
      <c r="T35" s="1">
        <v>2.3427636464566914</v>
      </c>
      <c r="U35" s="1">
        <v>71.05956891759712</v>
      </c>
      <c r="V35" s="8">
        <f t="shared" si="0"/>
        <v>104.79263599423415</v>
      </c>
      <c r="W35" s="1">
        <f t="shared" si="1"/>
        <v>53.87701346344739</v>
      </c>
    </row>
    <row r="36" spans="1:23" ht="12.75">
      <c r="A36">
        <v>1921</v>
      </c>
      <c r="B36" s="1">
        <v>5.977999999999999</v>
      </c>
      <c r="C36" s="1">
        <v>22.447471098265897</v>
      </c>
      <c r="D36" s="1">
        <v>6.9509675421986294</v>
      </c>
      <c r="E36" s="1">
        <v>125.8572685879477</v>
      </c>
      <c r="F36" s="1">
        <v>3.647248412552879</v>
      </c>
      <c r="G36" s="1">
        <v>61.76214222966448</v>
      </c>
      <c r="H36" s="1">
        <v>135.5688338491607</v>
      </c>
      <c r="I36" s="1">
        <v>4.0995322942126835</v>
      </c>
      <c r="J36" s="1">
        <v>24.011386534119673</v>
      </c>
      <c r="K36" s="1">
        <v>18.95565457372822</v>
      </c>
      <c r="L36" s="1">
        <v>42.96704110784789</v>
      </c>
      <c r="M36" s="1">
        <v>5.0682954400000115</v>
      </c>
      <c r="N36" s="1">
        <v>2.802571175292731</v>
      </c>
      <c r="O36" s="1">
        <v>2.5358258530472835</v>
      </c>
      <c r="P36" s="1">
        <v>1.629405522014903</v>
      </c>
      <c r="Q36" s="1">
        <v>-1.899507110354906</v>
      </c>
      <c r="R36" s="1">
        <v>7.839456567057542</v>
      </c>
      <c r="S36" s="1">
        <v>3.8770967093978648</v>
      </c>
      <c r="T36" s="1">
        <v>2.089279888851519</v>
      </c>
      <c r="U36" s="1">
        <v>71.31721035808943</v>
      </c>
      <c r="V36" s="8">
        <f t="shared" si="0"/>
        <v>96.6839104162147</v>
      </c>
      <c r="W36" s="1">
        <f t="shared" si="1"/>
        <v>53.92268566260694</v>
      </c>
    </row>
    <row r="37" spans="1:23" ht="12.75">
      <c r="A37">
        <v>1921.25</v>
      </c>
      <c r="B37" s="1">
        <v>5.705333333333333</v>
      </c>
      <c r="C37" s="1">
        <v>21.771705202312138</v>
      </c>
      <c r="D37" s="1">
        <v>6.442420842577861</v>
      </c>
      <c r="E37" s="1">
        <v>110.86676649191331</v>
      </c>
      <c r="F37" s="1">
        <v>3.664681099586607</v>
      </c>
      <c r="G37" s="1">
        <v>60.438787392137556</v>
      </c>
      <c r="H37" s="1">
        <v>127.63315990471433</v>
      </c>
      <c r="I37" s="1">
        <v>4.005935859644871</v>
      </c>
      <c r="J37" s="1">
        <v>24.017142151643107</v>
      </c>
      <c r="K37" s="1">
        <v>19.349786394252817</v>
      </c>
      <c r="L37" s="1">
        <v>43.36692854589593</v>
      </c>
      <c r="M37" s="1">
        <v>4.107783739688077</v>
      </c>
      <c r="N37" s="1">
        <v>2.829357620454986</v>
      </c>
      <c r="O37" s="1">
        <v>2.1455242168722535</v>
      </c>
      <c r="P37" s="1">
        <v>1.8551035063274344</v>
      </c>
      <c r="Q37" s="1">
        <v>-2.722201603966597</v>
      </c>
      <c r="R37" s="1">
        <v>7.688814836779274</v>
      </c>
      <c r="S37" s="1">
        <v>3.4833715969900645</v>
      </c>
      <c r="T37" s="1">
        <v>2.214047186860652</v>
      </c>
      <c r="U37" s="1">
        <v>71.57578593191339</v>
      </c>
      <c r="V37" s="8">
        <f t="shared" si="0"/>
        <v>91.35443731153504</v>
      </c>
      <c r="W37" s="1">
        <f t="shared" si="1"/>
        <v>52.74997255535828</v>
      </c>
    </row>
    <row r="38" spans="1:23" ht="12.75">
      <c r="A38">
        <v>1921.5</v>
      </c>
      <c r="B38" s="1">
        <v>5.477333333333333</v>
      </c>
      <c r="C38" s="1">
        <v>21.32788535645472</v>
      </c>
      <c r="D38" s="1">
        <v>5.607209040618881</v>
      </c>
      <c r="E38" s="1">
        <v>106.17154359873837</v>
      </c>
      <c r="F38" s="1">
        <v>3.7159376909443167</v>
      </c>
      <c r="G38" s="1">
        <v>60.495548421944235</v>
      </c>
      <c r="H38" s="1">
        <v>121.77526011753639</v>
      </c>
      <c r="I38" s="1">
        <v>3.9764066508033498</v>
      </c>
      <c r="J38" s="1">
        <v>24.544679939236268</v>
      </c>
      <c r="K38" s="1">
        <v>19.624517227033532</v>
      </c>
      <c r="L38" s="1">
        <v>44.1691971662698</v>
      </c>
      <c r="M38" s="1">
        <v>4.252555402646146</v>
      </c>
      <c r="N38" s="1">
        <v>2.7907683205724023</v>
      </c>
      <c r="O38" s="1">
        <v>2.347656108415089</v>
      </c>
      <c r="P38" s="1">
        <v>2.260523650871598</v>
      </c>
      <c r="Q38" s="1">
        <v>-3.146392677212944</v>
      </c>
      <c r="R38" s="1">
        <v>6.973251105106879</v>
      </c>
      <c r="S38" s="1">
        <v>3.463718314231185</v>
      </c>
      <c r="T38" s="1">
        <v>2.3395802171131193</v>
      </c>
      <c r="U38" s="1">
        <v>71.83529902596624</v>
      </c>
      <c r="V38" s="8">
        <f t="shared" si="0"/>
        <v>87.47762224508047</v>
      </c>
      <c r="W38" s="1">
        <f t="shared" si="1"/>
        <v>53.52229731683735</v>
      </c>
    </row>
    <row r="39" spans="1:23" ht="12.75">
      <c r="A39">
        <v>1921.75</v>
      </c>
      <c r="B39" s="1">
        <v>5.283666666666666</v>
      </c>
      <c r="C39" s="1">
        <v>21.36802986512524</v>
      </c>
      <c r="D39" s="1">
        <v>4.834353950063805</v>
      </c>
      <c r="E39" s="1">
        <v>109.019862592979</v>
      </c>
      <c r="F39" s="1">
        <v>3.8482801370767574</v>
      </c>
      <c r="G39" s="1">
        <v>60.218643430532204</v>
      </c>
      <c r="H39" s="1">
        <v>119.6620784977638</v>
      </c>
      <c r="I39" s="1">
        <v>3.9789978791249867</v>
      </c>
      <c r="J39" s="1">
        <v>24.269522476913536</v>
      </c>
      <c r="K39" s="1">
        <v>19.732881357792788</v>
      </c>
      <c r="L39" s="1">
        <v>44.00240383470633</v>
      </c>
      <c r="M39" s="1">
        <v>4.43461811843633</v>
      </c>
      <c r="N39" s="1">
        <v>2.7921714242523605</v>
      </c>
      <c r="O39" s="1">
        <v>2.439605839132179</v>
      </c>
      <c r="P39" s="1">
        <v>2.3749211851457366</v>
      </c>
      <c r="Q39" s="1">
        <v>-3.1720803300939457</v>
      </c>
      <c r="R39" s="1">
        <v>7.283722693614926</v>
      </c>
      <c r="S39" s="1">
        <v>3.1389271518359765</v>
      </c>
      <c r="T39" s="1">
        <v>2.6200262471863334</v>
      </c>
      <c r="U39" s="1">
        <v>72.09575303942512</v>
      </c>
      <c r="V39" s="8">
        <f t="shared" si="0"/>
        <v>86.27127659559082</v>
      </c>
      <c r="W39" s="1">
        <f t="shared" si="1"/>
        <v>52.93492073691728</v>
      </c>
    </row>
    <row r="40" spans="1:23" ht="12.75">
      <c r="A40">
        <v>1922</v>
      </c>
      <c r="B40" s="1">
        <v>5.24</v>
      </c>
      <c r="C40" s="1">
        <v>21.381411368015417</v>
      </c>
      <c r="D40" s="1">
        <v>4.444331681625573</v>
      </c>
      <c r="E40" s="1">
        <v>107.82890996579415</v>
      </c>
      <c r="F40" s="1">
        <v>3.86621141424663</v>
      </c>
      <c r="G40" s="1">
        <v>59.980691706891704</v>
      </c>
      <c r="H40" s="1">
        <v>116.71706958462329</v>
      </c>
      <c r="I40" s="1">
        <v>4.16181775539993</v>
      </c>
      <c r="J40" s="1">
        <v>23.453734241516695</v>
      </c>
      <c r="K40" s="1">
        <v>19.861665275052708</v>
      </c>
      <c r="L40" s="1">
        <v>43.3153995165694</v>
      </c>
      <c r="M40" s="1">
        <v>5.061601947317417</v>
      </c>
      <c r="N40" s="1">
        <v>2.8750299671355766</v>
      </c>
      <c r="O40" s="1">
        <v>2.593900116559838</v>
      </c>
      <c r="P40" s="1">
        <v>2.7904398465969504</v>
      </c>
      <c r="Q40" s="1">
        <v>-3.1977679829749484</v>
      </c>
      <c r="R40" s="1">
        <v>6.999444813624118</v>
      </c>
      <c r="S40" s="1">
        <v>3.1666954123543865</v>
      </c>
      <c r="T40" s="1">
        <v>2.724267738373535</v>
      </c>
      <c r="U40" s="1">
        <v>72.3571513837916</v>
      </c>
      <c r="V40" s="8">
        <f t="shared" si="0"/>
        <v>84.45314673007125</v>
      </c>
      <c r="W40" s="1">
        <f t="shared" si="1"/>
        <v>52.98124689326759</v>
      </c>
    </row>
    <row r="41" spans="1:23" ht="12.75">
      <c r="A41">
        <v>1922.25</v>
      </c>
      <c r="B41" s="1">
        <v>5.3036666666666665</v>
      </c>
      <c r="C41" s="1">
        <v>22.226676300578035</v>
      </c>
      <c r="D41" s="1">
        <v>4.294545952113924</v>
      </c>
      <c r="E41" s="1">
        <v>110.31096429647486</v>
      </c>
      <c r="F41" s="1">
        <v>3.971454434732733</v>
      </c>
      <c r="G41" s="1">
        <v>63.589326102616766</v>
      </c>
      <c r="H41" s="1">
        <v>116.00738436557425</v>
      </c>
      <c r="I41" s="1">
        <v>4.810261298814342</v>
      </c>
      <c r="J41" s="1">
        <v>25.821705951762212</v>
      </c>
      <c r="K41" s="1">
        <v>20.06891171064877</v>
      </c>
      <c r="L41" s="1">
        <v>45.89061766241099</v>
      </c>
      <c r="M41" s="1">
        <v>5.543723062362185</v>
      </c>
      <c r="N41" s="1">
        <v>2.7723462355704624</v>
      </c>
      <c r="O41" s="1">
        <v>2.724054984032165</v>
      </c>
      <c r="P41" s="1">
        <v>3.270777478615508</v>
      </c>
      <c r="Q41" s="1">
        <v>-3.2234556358559496</v>
      </c>
      <c r="R41" s="1">
        <v>6.8648319782862295</v>
      </c>
      <c r="S41" s="1">
        <v>3.3173839179656257</v>
      </c>
      <c r="T41" s="1">
        <v>2.837491817222595</v>
      </c>
      <c r="U41" s="1">
        <v>72.61949748293637</v>
      </c>
      <c r="V41" s="8">
        <f t="shared" si="0"/>
        <v>84.24397956937851</v>
      </c>
      <c r="W41" s="1">
        <f t="shared" si="1"/>
        <v>56.72449412433053</v>
      </c>
    </row>
    <row r="42" spans="1:23" ht="12.75">
      <c r="A42">
        <v>1922.5</v>
      </c>
      <c r="B42" s="1">
        <v>5.357</v>
      </c>
      <c r="C42" s="1">
        <v>22.906902697495184</v>
      </c>
      <c r="D42" s="1">
        <v>4.070125008581723</v>
      </c>
      <c r="E42" s="1">
        <v>113.39547708586836</v>
      </c>
      <c r="F42" s="1">
        <v>4.008742165388468</v>
      </c>
      <c r="G42" s="1">
        <v>65.58202546720614</v>
      </c>
      <c r="H42" s="1">
        <v>117.00005354705009</v>
      </c>
      <c r="I42" s="1">
        <v>4.881134189835091</v>
      </c>
      <c r="J42" s="1">
        <v>25.95188287675493</v>
      </c>
      <c r="K42" s="1">
        <v>20.234142080613456</v>
      </c>
      <c r="L42" s="1">
        <v>46.18602495736839</v>
      </c>
      <c r="M42" s="1">
        <v>6.754955064412568</v>
      </c>
      <c r="N42" s="1">
        <v>3.3003991642920174</v>
      </c>
      <c r="O42" s="1">
        <v>2.8489429524909706</v>
      </c>
      <c r="P42" s="1">
        <v>3.5753814612412693</v>
      </c>
      <c r="Q42" s="1">
        <v>-2.969768513611691</v>
      </c>
      <c r="R42" s="1">
        <v>7.598545094629347</v>
      </c>
      <c r="S42" s="1">
        <v>3.2567556892475418</v>
      </c>
      <c r="T42" s="1">
        <v>3.0953895282867876</v>
      </c>
      <c r="U42" s="1">
        <v>72.88279477314408</v>
      </c>
      <c r="V42" s="8">
        <f t="shared" si="0"/>
        <v>85.27290891116519</v>
      </c>
      <c r="W42" s="1">
        <f t="shared" si="1"/>
        <v>57.98348037257679</v>
      </c>
    </row>
    <row r="43" spans="1:23" ht="12.75">
      <c r="A43">
        <v>1922.75</v>
      </c>
      <c r="B43" s="1">
        <v>5.446666666666668</v>
      </c>
      <c r="C43" s="1">
        <v>23.455544315992295</v>
      </c>
      <c r="D43" s="1">
        <v>4.141082526548144</v>
      </c>
      <c r="E43" s="1">
        <v>116.36131609558471</v>
      </c>
      <c r="F43" s="1">
        <v>4.036243362720197</v>
      </c>
      <c r="G43" s="1">
        <v>66.76424346801693</v>
      </c>
      <c r="H43" s="1">
        <v>118.66199927069584</v>
      </c>
      <c r="I43" s="1">
        <v>5.234126863541791</v>
      </c>
      <c r="J43" s="1">
        <v>25.346048554693006</v>
      </c>
      <c r="K43" s="1">
        <v>20.489900390878525</v>
      </c>
      <c r="L43" s="1">
        <v>45.83594894557153</v>
      </c>
      <c r="M43" s="1">
        <v>8.148472114451437</v>
      </c>
      <c r="N43" s="1">
        <v>3.8808737729799865</v>
      </c>
      <c r="O43" s="1">
        <v>3.035252071847331</v>
      </c>
      <c r="P43" s="1">
        <v>3.669052885866289</v>
      </c>
      <c r="Q43" s="1">
        <v>-2.4367066162421716</v>
      </c>
      <c r="R43" s="1">
        <v>7.7014303218063205</v>
      </c>
      <c r="S43" s="1">
        <v>3.201919471450407</v>
      </c>
      <c r="T43" s="1">
        <v>3.357654248804546</v>
      </c>
      <c r="U43" s="1">
        <v>73.14704670315837</v>
      </c>
      <c r="V43" s="8">
        <f t="shared" si="0"/>
        <v>86.79774802543733</v>
      </c>
      <c r="W43" s="1">
        <f t="shared" si="1"/>
        <v>59.06281314621061</v>
      </c>
    </row>
    <row r="44" spans="1:23" ht="12.75">
      <c r="A44">
        <v>1923</v>
      </c>
      <c r="B44" s="1">
        <v>5.601</v>
      </c>
      <c r="C44" s="1">
        <v>23.917206165703277</v>
      </c>
      <c r="D44" s="1">
        <v>4.132606426698167</v>
      </c>
      <c r="E44" s="1">
        <v>119.75639764259745</v>
      </c>
      <c r="F44" s="1">
        <v>3.9742891127699855</v>
      </c>
      <c r="G44" s="1">
        <v>69.29149738566144</v>
      </c>
      <c r="H44" s="1">
        <v>121.63200329987995</v>
      </c>
      <c r="I44" s="1">
        <v>6.069843702152317</v>
      </c>
      <c r="J44" s="1">
        <v>25.712302138346395</v>
      </c>
      <c r="K44" s="1">
        <v>20.82658719007525</v>
      </c>
      <c r="L44" s="1">
        <v>46.53888932842165</v>
      </c>
      <c r="M44" s="1">
        <v>9.316631217637674</v>
      </c>
      <c r="N44" s="1">
        <v>4.19999056088807</v>
      </c>
      <c r="O44" s="1">
        <v>3.2309952632435364</v>
      </c>
      <c r="P44" s="1">
        <v>3.7892901123787195</v>
      </c>
      <c r="Q44" s="1">
        <v>-1.903644718872651</v>
      </c>
      <c r="R44" s="1">
        <v>7.496837586708322</v>
      </c>
      <c r="S44" s="1">
        <v>3.2059816658491114</v>
      </c>
      <c r="T44" s="1">
        <v>3.336686115107632</v>
      </c>
      <c r="U44" s="1">
        <v>73.412256734227</v>
      </c>
      <c r="V44" s="8">
        <f t="shared" si="0"/>
        <v>89.29279853349134</v>
      </c>
      <c r="W44" s="1">
        <f t="shared" si="1"/>
        <v>61.79465979895312</v>
      </c>
    </row>
    <row r="45" spans="1:23" ht="12.75">
      <c r="A45">
        <v>1923.25</v>
      </c>
      <c r="B45" s="1">
        <v>5.665333333333333</v>
      </c>
      <c r="C45" s="1">
        <v>24.325342003853567</v>
      </c>
      <c r="D45" s="1">
        <v>4.361988577117884</v>
      </c>
      <c r="E45" s="1">
        <v>118.302703412132</v>
      </c>
      <c r="F45" s="1">
        <v>3.9451870966525386</v>
      </c>
      <c r="G45" s="1">
        <v>70.85451357037779</v>
      </c>
      <c r="H45" s="1">
        <v>122.56196581916231</v>
      </c>
      <c r="I45" s="1">
        <v>5.856703906694845</v>
      </c>
      <c r="J45" s="1">
        <v>26.21090919850674</v>
      </c>
      <c r="K45" s="1">
        <v>21.265912086961208</v>
      </c>
      <c r="L45" s="1">
        <v>47.476821285467956</v>
      </c>
      <c r="M45" s="1">
        <v>10.483222521107846</v>
      </c>
      <c r="N45" s="1">
        <v>4.506130078162869</v>
      </c>
      <c r="O45" s="1">
        <v>3.1934062253725113</v>
      </c>
      <c r="P45" s="1">
        <v>4.154269039075597</v>
      </c>
      <c r="Q45" s="1">
        <v>-1.3705828215031313</v>
      </c>
      <c r="R45" s="1">
        <v>7.055423529886692</v>
      </c>
      <c r="S45" s="1">
        <v>3.271515447252537</v>
      </c>
      <c r="T45" s="1">
        <v>3.289173120032083</v>
      </c>
      <c r="U45" s="1">
        <v>73.67842834014725</v>
      </c>
      <c r="V45" s="8">
        <f t="shared" si="0"/>
        <v>90.30173015834727</v>
      </c>
      <c r="W45" s="1">
        <f t="shared" si="1"/>
        <v>63.799090040491095</v>
      </c>
    </row>
    <row r="46" spans="1:23" ht="12.75">
      <c r="A46">
        <v>1923.5</v>
      </c>
      <c r="B46" s="1">
        <v>5.718333333333334</v>
      </c>
      <c r="C46" s="1">
        <v>24.39894026974952</v>
      </c>
      <c r="D46" s="1">
        <v>4.586182326972754</v>
      </c>
      <c r="E46" s="1">
        <v>113.85503308217869</v>
      </c>
      <c r="F46" s="1">
        <v>3.89562150680352</v>
      </c>
      <c r="G46" s="1">
        <v>72.54611890488889</v>
      </c>
      <c r="H46" s="1">
        <v>121.47238465280351</v>
      </c>
      <c r="I46" s="1">
        <v>5.917273290946068</v>
      </c>
      <c r="J46" s="1">
        <v>26.91514873838764</v>
      </c>
      <c r="K46" s="1">
        <v>21.691933719468196</v>
      </c>
      <c r="L46" s="1">
        <v>48.607082457855824</v>
      </c>
      <c r="M46" s="1">
        <v>10.423271768007229</v>
      </c>
      <c r="N46" s="1">
        <v>4.43573658903488</v>
      </c>
      <c r="O46" s="1">
        <v>3.2048239128332083</v>
      </c>
      <c r="P46" s="1">
        <v>4.12389982713079</v>
      </c>
      <c r="Q46" s="1">
        <v>-1.341188560991649</v>
      </c>
      <c r="R46" s="1">
        <v>7.102658379599801</v>
      </c>
      <c r="S46" s="1">
        <v>3.331726953045572</v>
      </c>
      <c r="T46" s="1">
        <v>2.8358939445656084</v>
      </c>
      <c r="U46" s="1">
        <v>73.94556500731136</v>
      </c>
      <c r="V46" s="8">
        <f t="shared" si="0"/>
        <v>89.82344115937012</v>
      </c>
      <c r="W46" s="1">
        <f t="shared" si="1"/>
        <v>65.44346052528908</v>
      </c>
    </row>
    <row r="47" spans="1:23" ht="12.75">
      <c r="A47">
        <v>1923.75</v>
      </c>
      <c r="B47" s="1">
        <v>5.701666666666665</v>
      </c>
      <c r="C47" s="1">
        <v>24.70225433526012</v>
      </c>
      <c r="D47" s="1">
        <v>4.616566214842272</v>
      </c>
      <c r="E47" s="1">
        <v>114.25530583886741</v>
      </c>
      <c r="F47" s="1">
        <v>3.9454781586486436</v>
      </c>
      <c r="G47" s="1">
        <v>75.10409148162368</v>
      </c>
      <c r="H47" s="1">
        <v>121.57162230873662</v>
      </c>
      <c r="I47" s="1">
        <v>5.9176136489216695</v>
      </c>
      <c r="J47" s="1">
        <v>28.4282662376389</v>
      </c>
      <c r="K47" s="1">
        <v>22.237829011050767</v>
      </c>
      <c r="L47" s="1">
        <v>50.66609524868967</v>
      </c>
      <c r="M47" s="1">
        <v>10.438684351534038</v>
      </c>
      <c r="N47" s="1">
        <v>4.256148211633231</v>
      </c>
      <c r="O47" s="1">
        <v>3.551039524288919</v>
      </c>
      <c r="P47" s="1">
        <v>4.4469585529500915</v>
      </c>
      <c r="Q47" s="1">
        <v>-1.8154619373382044</v>
      </c>
      <c r="R47" s="1">
        <v>7.583313826985185</v>
      </c>
      <c r="S47" s="1">
        <v>3.4295783290623616</v>
      </c>
      <c r="T47" s="1">
        <v>2.9311939235692366</v>
      </c>
      <c r="U47" s="1">
        <v>74.21367023475221</v>
      </c>
      <c r="V47" s="8">
        <f t="shared" si="0"/>
        <v>90.22276287924426</v>
      </c>
      <c r="W47" s="1">
        <f t="shared" si="1"/>
        <v>67.5207776546385</v>
      </c>
    </row>
    <row r="48" spans="1:23" ht="12.75">
      <c r="A48">
        <v>1924</v>
      </c>
      <c r="B48" s="1">
        <v>5.755333333333333</v>
      </c>
      <c r="C48" s="1">
        <v>24.787003853564546</v>
      </c>
      <c r="D48" s="1">
        <v>4.4199457969556475</v>
      </c>
      <c r="E48" s="1">
        <v>114.65975025913475</v>
      </c>
      <c r="F48" s="1">
        <v>3.8848671179148013</v>
      </c>
      <c r="G48" s="1">
        <v>75.01627040983912</v>
      </c>
      <c r="H48" s="1">
        <v>121.19115565140453</v>
      </c>
      <c r="I48" s="1">
        <v>5.884426722333551</v>
      </c>
      <c r="J48" s="1">
        <v>28.383225330370344</v>
      </c>
      <c r="K48" s="1">
        <v>22.668694427266715</v>
      </c>
      <c r="L48" s="1">
        <v>51.05191975763706</v>
      </c>
      <c r="M48" s="1">
        <v>10.333215003174264</v>
      </c>
      <c r="N48" s="1">
        <v>4.232677790208137</v>
      </c>
      <c r="O48" s="1">
        <v>3.8343138151640446</v>
      </c>
      <c r="P48" s="1">
        <v>4.555958711486841</v>
      </c>
      <c r="Q48" s="1">
        <v>-2.28973531368476</v>
      </c>
      <c r="R48" s="1">
        <v>7.175721577955307</v>
      </c>
      <c r="S48" s="1">
        <v>3.5725454221740955</v>
      </c>
      <c r="T48" s="1">
        <v>3.0015580734351506</v>
      </c>
      <c r="U48" s="1">
        <v>74.48274753418919</v>
      </c>
      <c r="V48" s="8">
        <f t="shared" si="0"/>
        <v>90.26650249760189</v>
      </c>
      <c r="W48" s="1">
        <f t="shared" si="1"/>
        <v>67.84054883188382</v>
      </c>
    </row>
    <row r="49" spans="1:23" ht="12.75">
      <c r="A49">
        <v>1924.25</v>
      </c>
      <c r="B49" s="1">
        <v>5.825333333333333</v>
      </c>
      <c r="C49" s="1">
        <v>25.210751445086704</v>
      </c>
      <c r="D49" s="1">
        <v>3.9482324983063344</v>
      </c>
      <c r="E49" s="1">
        <v>111.69360832608943</v>
      </c>
      <c r="F49" s="1">
        <v>3.886957974425599</v>
      </c>
      <c r="G49" s="1">
        <v>75.0015027504889</v>
      </c>
      <c r="H49" s="1">
        <v>119.48436735733632</v>
      </c>
      <c r="I49" s="1">
        <v>5.557709129521489</v>
      </c>
      <c r="J49" s="1">
        <v>28.905300400560876</v>
      </c>
      <c r="K49" s="1">
        <v>22.962384693186465</v>
      </c>
      <c r="L49" s="1">
        <v>51.86768509374734</v>
      </c>
      <c r="M49" s="1">
        <v>9.207368441206775</v>
      </c>
      <c r="N49" s="1">
        <v>3.9455258267285473</v>
      </c>
      <c r="O49" s="1">
        <v>3.3269610629533917</v>
      </c>
      <c r="P49" s="1">
        <v>4.698890241556151</v>
      </c>
      <c r="Q49" s="1">
        <v>-2.764008690031315</v>
      </c>
      <c r="R49" s="1">
        <v>7.7417003553004236</v>
      </c>
      <c r="S49" s="1">
        <v>3.6377558217442414</v>
      </c>
      <c r="T49" s="1">
        <v>3.010716091031374</v>
      </c>
      <c r="U49" s="1">
        <v>74.75280043007415</v>
      </c>
      <c r="V49" s="8">
        <f t="shared" si="0"/>
        <v>89.31791067576629</v>
      </c>
      <c r="W49" s="1">
        <f t="shared" si="1"/>
        <v>67.25980239518847</v>
      </c>
    </row>
    <row r="50" spans="1:23" ht="12.75">
      <c r="A50">
        <v>1924.5</v>
      </c>
      <c r="B50" s="1">
        <v>5.894000000000001</v>
      </c>
      <c r="C50" s="1">
        <v>26.013641618497115</v>
      </c>
      <c r="D50" s="1">
        <v>3.2920073063973683</v>
      </c>
      <c r="E50" s="1">
        <v>111.61154863015508</v>
      </c>
      <c r="F50" s="1">
        <v>3.976759267540203</v>
      </c>
      <c r="G50" s="1">
        <v>74.74637051352096</v>
      </c>
      <c r="H50" s="1">
        <v>119.04797914885069</v>
      </c>
      <c r="I50" s="1">
        <v>5.827805859396457</v>
      </c>
      <c r="J50" s="1">
        <v>28.424740503499024</v>
      </c>
      <c r="K50" s="1">
        <v>22.861037840158403</v>
      </c>
      <c r="L50" s="1">
        <v>51.28577834365743</v>
      </c>
      <c r="M50" s="1">
        <v>8.962626271181785</v>
      </c>
      <c r="N50" s="1">
        <v>3.7122607874147446</v>
      </c>
      <c r="O50" s="1">
        <v>3.0777250865344605</v>
      </c>
      <c r="P50" s="1">
        <v>4.858034525426734</v>
      </c>
      <c r="Q50" s="1">
        <v>-2.685394128194154</v>
      </c>
      <c r="R50" s="1">
        <v>7.984853098319936</v>
      </c>
      <c r="S50" s="1">
        <v>3.7098197691889303</v>
      </c>
      <c r="T50" s="1">
        <v>3.0245128282235862</v>
      </c>
      <c r="U50" s="1">
        <v>75.15826402580193</v>
      </c>
      <c r="V50" s="8">
        <f t="shared" si="0"/>
        <v>89.47439448607481</v>
      </c>
      <c r="W50" s="1">
        <f t="shared" si="1"/>
        <v>66.76151741520103</v>
      </c>
    </row>
    <row r="51" spans="1:23" ht="12.75">
      <c r="A51">
        <v>1924.75</v>
      </c>
      <c r="B51" s="1">
        <v>5.9623333333333335</v>
      </c>
      <c r="C51" s="1">
        <v>26.684947013487477</v>
      </c>
      <c r="D51" s="1">
        <v>3.0910463991343065</v>
      </c>
      <c r="E51" s="1">
        <v>115.12367888163821</v>
      </c>
      <c r="F51" s="1">
        <v>4.027133581972138</v>
      </c>
      <c r="G51" s="1">
        <v>74.7886316524246</v>
      </c>
      <c r="H51" s="1">
        <v>120.22765597714273</v>
      </c>
      <c r="I51" s="1">
        <v>6.086567553542308</v>
      </c>
      <c r="J51" s="1">
        <v>27.540474762059944</v>
      </c>
      <c r="K51" s="1">
        <v>22.33150003600536</v>
      </c>
      <c r="L51" s="1">
        <v>49.87197479806531</v>
      </c>
      <c r="M51" s="1">
        <v>10.013615596057939</v>
      </c>
      <c r="N51" s="1">
        <v>3.9542016579097115</v>
      </c>
      <c r="O51" s="1">
        <v>3.2019675915013757</v>
      </c>
      <c r="P51" s="1">
        <v>4.91133797482013</v>
      </c>
      <c r="Q51" s="1">
        <v>-2.0538916281732775</v>
      </c>
      <c r="R51" s="1">
        <v>8.001654301351513</v>
      </c>
      <c r="S51" s="1">
        <v>3.9167652144376444</v>
      </c>
      <c r="T51" s="1">
        <v>3.1019458110301</v>
      </c>
      <c r="U51" s="1">
        <v>75.70132979883289</v>
      </c>
      <c r="V51" s="8">
        <f t="shared" si="0"/>
        <v>91.01393436066304</v>
      </c>
      <c r="W51" s="1">
        <f t="shared" si="1"/>
        <v>66.78697735107309</v>
      </c>
    </row>
    <row r="52" spans="1:23" ht="12.75">
      <c r="A52">
        <v>1925</v>
      </c>
      <c r="B52" s="1">
        <v>5.969</v>
      </c>
      <c r="C52" s="1">
        <v>27.204595375722544</v>
      </c>
      <c r="D52" s="1">
        <v>3.0940747294422297</v>
      </c>
      <c r="E52" s="1">
        <v>119.07876203867504</v>
      </c>
      <c r="F52" s="1">
        <v>4.089222577981043</v>
      </c>
      <c r="G52" s="1">
        <v>74.70893009931103</v>
      </c>
      <c r="H52" s="1">
        <v>122.08441746196034</v>
      </c>
      <c r="I52" s="1">
        <v>6.139679310382695</v>
      </c>
      <c r="J52" s="1">
        <v>27.11786449015184</v>
      </c>
      <c r="K52" s="1">
        <v>21.5969310651203</v>
      </c>
      <c r="L52" s="1">
        <v>48.71479555527214</v>
      </c>
      <c r="M52" s="1">
        <v>10.960672004198564</v>
      </c>
      <c r="N52" s="1">
        <v>4.089590235060479</v>
      </c>
      <c r="O52" s="1">
        <v>3.2871029978322985</v>
      </c>
      <c r="P52" s="1">
        <v>5.006367899458185</v>
      </c>
      <c r="Q52" s="1">
        <v>-1.4223891281524008</v>
      </c>
      <c r="R52" s="1">
        <v>8.181801068337611</v>
      </c>
      <c r="S52" s="1">
        <v>3.8981376984246436</v>
      </c>
      <c r="T52" s="1">
        <v>3.1861555373046246</v>
      </c>
      <c r="U52" s="1">
        <v>76.24831956395786</v>
      </c>
      <c r="V52" s="8">
        <f t="shared" si="0"/>
        <v>93.0873167641919</v>
      </c>
      <c r="W52" s="1">
        <f t="shared" si="1"/>
        <v>66.52712903097343</v>
      </c>
    </row>
    <row r="53" spans="1:23" ht="12.75">
      <c r="A53">
        <v>1925.25</v>
      </c>
      <c r="B53" s="1">
        <v>5.939</v>
      </c>
      <c r="C53" s="1">
        <v>27.648415221579963</v>
      </c>
      <c r="D53" s="1">
        <v>3.4319638953556084</v>
      </c>
      <c r="E53" s="1">
        <v>118.81792257961702</v>
      </c>
      <c r="F53" s="1">
        <v>4.164290450713518</v>
      </c>
      <c r="G53" s="1">
        <v>75.02303306510076</v>
      </c>
      <c r="H53" s="1">
        <v>122.24519230643291</v>
      </c>
      <c r="I53" s="1">
        <v>6.553179024363718</v>
      </c>
      <c r="J53" s="1">
        <v>26.461838519528577</v>
      </c>
      <c r="K53" s="1">
        <v>21.19458155028469</v>
      </c>
      <c r="L53" s="1">
        <v>47.656420069813265</v>
      </c>
      <c r="M53" s="1">
        <v>12.160265109518988</v>
      </c>
      <c r="N53" s="1">
        <v>4.232276147516421</v>
      </c>
      <c r="O53" s="1">
        <v>3.4810448686118045</v>
      </c>
      <c r="P53" s="1">
        <v>5.237830721522288</v>
      </c>
      <c r="Q53" s="1">
        <v>-0.790886628131524</v>
      </c>
      <c r="R53" s="1">
        <v>7.918190833047659</v>
      </c>
      <c r="S53" s="1">
        <v>3.818710882198181</v>
      </c>
      <c r="T53" s="1">
        <v>3.0837328538410436</v>
      </c>
      <c r="U53" s="1">
        <v>76.79926167449007</v>
      </c>
      <c r="V53" s="8">
        <f t="shared" si="0"/>
        <v>93.88340512390101</v>
      </c>
      <c r="W53" s="1">
        <f t="shared" si="1"/>
        <v>67.1048422320531</v>
      </c>
    </row>
    <row r="54" spans="1:23" ht="12.75">
      <c r="A54">
        <v>1925.5</v>
      </c>
      <c r="B54" s="1">
        <v>5.976333333333334</v>
      </c>
      <c r="C54" s="1">
        <v>28.373246628131024</v>
      </c>
      <c r="D54" s="1">
        <v>3.570834074430867</v>
      </c>
      <c r="E54" s="1">
        <v>120.25599949273114</v>
      </c>
      <c r="F54" s="1">
        <v>4.260309433183902</v>
      </c>
      <c r="G54" s="1">
        <v>76.37307660333364</v>
      </c>
      <c r="H54" s="1">
        <v>122.95465418853549</v>
      </c>
      <c r="I54" s="1">
        <v>6.857940097248731</v>
      </c>
      <c r="J54" s="1">
        <v>26.341583522997453</v>
      </c>
      <c r="K54" s="1">
        <v>21.173379108902964</v>
      </c>
      <c r="L54" s="1">
        <v>47.51496263190042</v>
      </c>
      <c r="M54" s="1">
        <v>13.313611984346478</v>
      </c>
      <c r="N54" s="1">
        <v>4.44343493023967</v>
      </c>
      <c r="O54" s="1">
        <v>4.019292985757513</v>
      </c>
      <c r="P54" s="1">
        <v>5.2799023515330115</v>
      </c>
      <c r="Q54" s="1">
        <v>-0.42901828318371615</v>
      </c>
      <c r="R54" s="1">
        <v>8.094959244825805</v>
      </c>
      <c r="S54" s="1">
        <v>3.8751435394814653</v>
      </c>
      <c r="T54" s="1">
        <v>3.283540894469252</v>
      </c>
      <c r="U54" s="1">
        <v>77.35418468861324</v>
      </c>
      <c r="V54" s="8">
        <f t="shared" si="0"/>
        <v>95.11057028424548</v>
      </c>
      <c r="W54" s="1">
        <f t="shared" si="1"/>
        <v>68.27811735850784</v>
      </c>
    </row>
    <row r="55" spans="1:23" ht="12.75">
      <c r="A55">
        <v>1925.75</v>
      </c>
      <c r="B55" s="1">
        <v>6.025</v>
      </c>
      <c r="C55" s="1">
        <v>28.77246146435453</v>
      </c>
      <c r="D55" s="1">
        <v>3.5585179887802814</v>
      </c>
      <c r="E55" s="1">
        <v>119.65325380254774</v>
      </c>
      <c r="F55" s="1">
        <v>4.2701184688360785</v>
      </c>
      <c r="G55" s="1">
        <v>77.72747648261532</v>
      </c>
      <c r="H55" s="1">
        <v>122.89019099735356</v>
      </c>
      <c r="I55" s="1">
        <v>6.992752076074202</v>
      </c>
      <c r="J55" s="1">
        <v>27.016865596628172</v>
      </c>
      <c r="K55" s="1">
        <v>21.79395112529069</v>
      </c>
      <c r="L55" s="1">
        <v>48.810816721918854</v>
      </c>
      <c r="M55" s="1">
        <v>13.454239217006926</v>
      </c>
      <c r="N55" s="1">
        <v>4.566218783888368</v>
      </c>
      <c r="O55" s="1">
        <v>4.059170781515273</v>
      </c>
      <c r="P55" s="1">
        <v>5.1656337449122605</v>
      </c>
      <c r="Q55" s="1">
        <v>-0.3367840933089771</v>
      </c>
      <c r="R55" s="1">
        <v>7.95993158300001</v>
      </c>
      <c r="S55" s="1">
        <v>3.9720797361831357</v>
      </c>
      <c r="T55" s="1">
        <v>3.4623428515678</v>
      </c>
      <c r="U55" s="1">
        <v>77.913117370862</v>
      </c>
      <c r="V55" s="8">
        <f t="shared" si="0"/>
        <v>95.74757874904455</v>
      </c>
      <c r="W55" s="1">
        <f t="shared" si="1"/>
        <v>69.7675448996153</v>
      </c>
    </row>
    <row r="56" spans="1:23" ht="12.75">
      <c r="A56">
        <v>1926</v>
      </c>
      <c r="B56" s="1">
        <v>6.056</v>
      </c>
      <c r="C56" s="1">
        <v>28.948651252408478</v>
      </c>
      <c r="D56" s="1">
        <v>3.8888195700168517</v>
      </c>
      <c r="E56" s="1">
        <v>117.34284052623669</v>
      </c>
      <c r="F56" s="1">
        <v>4.24504614506247</v>
      </c>
      <c r="G56" s="1">
        <v>79.45384304368478</v>
      </c>
      <c r="H56" s="1">
        <v>121.82891384632852</v>
      </c>
      <c r="I56" s="1">
        <v>7.006894048293669</v>
      </c>
      <c r="J56" s="1">
        <v>28.174395064247566</v>
      </c>
      <c r="K56" s="1">
        <v>22.412372514609253</v>
      </c>
      <c r="L56" s="1">
        <v>50.58676757885682</v>
      </c>
      <c r="M56" s="1">
        <v>13.726814314279093</v>
      </c>
      <c r="N56" s="1">
        <v>4.684594297723906</v>
      </c>
      <c r="O56" s="1">
        <v>3.908453899456135</v>
      </c>
      <c r="P56" s="1">
        <v>5.3783160205332905</v>
      </c>
      <c r="Q56" s="1">
        <v>-0.24454990343423805</v>
      </c>
      <c r="R56" s="1">
        <v>7.777265664412994</v>
      </c>
      <c r="S56" s="1">
        <v>3.977890831703099</v>
      </c>
      <c r="T56" s="1">
        <v>3.621789393860892</v>
      </c>
      <c r="U56" s="1">
        <v>78.47608869361278</v>
      </c>
      <c r="V56" s="8">
        <f t="shared" si="0"/>
        <v>95.60656648450987</v>
      </c>
      <c r="W56" s="1">
        <f t="shared" si="1"/>
        <v>71.67657737927179</v>
      </c>
    </row>
    <row r="57" spans="1:23" ht="12.75">
      <c r="A57">
        <v>1926.25</v>
      </c>
      <c r="B57" s="1">
        <v>6.074000000000001</v>
      </c>
      <c r="C57" s="1">
        <v>29.033400770712912</v>
      </c>
      <c r="D57" s="1">
        <v>3.6040543631790256</v>
      </c>
      <c r="E57" s="1">
        <v>117.10302128571652</v>
      </c>
      <c r="F57" s="1">
        <v>4.215608497205173</v>
      </c>
      <c r="G57" s="1">
        <v>81.36238990442368</v>
      </c>
      <c r="H57" s="1">
        <v>121.36672722361995</v>
      </c>
      <c r="I57" s="1">
        <v>7.05917365447408</v>
      </c>
      <c r="J57" s="1">
        <v>28.63550768764537</v>
      </c>
      <c r="K57" s="1">
        <v>22.959770803118413</v>
      </c>
      <c r="L57" s="1">
        <v>51.595278490763775</v>
      </c>
      <c r="M57" s="1">
        <v>14.032455959361032</v>
      </c>
      <c r="N57" s="1">
        <v>4.682049991550244</v>
      </c>
      <c r="O57" s="1">
        <v>4.3497017307738215</v>
      </c>
      <c r="P57" s="1">
        <v>5.153019950596464</v>
      </c>
      <c r="Q57" s="1">
        <v>-0.15231571355949897</v>
      </c>
      <c r="R57" s="1">
        <v>7.920267276606772</v>
      </c>
      <c r="S57" s="1">
        <v>4.1047072125553585</v>
      </c>
      <c r="T57" s="1">
        <v>3.349492689337348</v>
      </c>
      <c r="U57" s="1">
        <v>79.04312783858575</v>
      </c>
      <c r="V57" s="8">
        <f t="shared" si="0"/>
        <v>95.93205735287356</v>
      </c>
      <c r="W57" s="1">
        <f t="shared" si="1"/>
        <v>73.4421226278169</v>
      </c>
    </row>
    <row r="58" spans="1:23" ht="12.75">
      <c r="A58">
        <v>1926.5</v>
      </c>
      <c r="B58" s="1">
        <v>6.101</v>
      </c>
      <c r="C58" s="1">
        <v>29.08469653179191</v>
      </c>
      <c r="D58" s="1">
        <v>3.809885621456098</v>
      </c>
      <c r="E58" s="1">
        <v>115.00694040609456</v>
      </c>
      <c r="F58" s="1">
        <v>4.176974291816666</v>
      </c>
      <c r="G58" s="1">
        <v>82.35360773335029</v>
      </c>
      <c r="H58" s="1">
        <v>120.25541650452116</v>
      </c>
      <c r="I58" s="1">
        <v>7.015880041082038</v>
      </c>
      <c r="J58" s="1">
        <v>29.280546425425612</v>
      </c>
      <c r="K58" s="1">
        <v>23.34733029969884</v>
      </c>
      <c r="L58" s="1">
        <v>52.62787672512445</v>
      </c>
      <c r="M58" s="1">
        <v>14.14764263762385</v>
      </c>
      <c r="N58" s="1">
        <v>4.6919632444045725</v>
      </c>
      <c r="O58" s="1">
        <v>4.30436581788096</v>
      </c>
      <c r="P58" s="1">
        <v>5.274752229451051</v>
      </c>
      <c r="Q58" s="1">
        <v>-0.12343865411273489</v>
      </c>
      <c r="R58" s="1">
        <v>7.736366581627788</v>
      </c>
      <c r="S58" s="1">
        <v>4.2912646564020305</v>
      </c>
      <c r="T58" s="1">
        <v>3.46542290850987</v>
      </c>
      <c r="U58" s="1">
        <v>79.6142641983573</v>
      </c>
      <c r="V58" s="8">
        <f t="shared" si="0"/>
        <v>95.74046500874445</v>
      </c>
      <c r="W58" s="1">
        <f t="shared" si="1"/>
        <v>74.6172411517225</v>
      </c>
    </row>
    <row r="59" spans="1:23" ht="12.75">
      <c r="A59">
        <v>1926.75</v>
      </c>
      <c r="B59" s="1">
        <v>6.056</v>
      </c>
      <c r="C59" s="1">
        <v>28.924118497109827</v>
      </c>
      <c r="D59" s="1">
        <v>4.0263273358124705</v>
      </c>
      <c r="E59" s="1">
        <v>113.73718283703916</v>
      </c>
      <c r="F59" s="1">
        <v>4.1612818231241775</v>
      </c>
      <c r="G59" s="1">
        <v>82.13818706721904</v>
      </c>
      <c r="H59" s="1">
        <v>119.40032660836339</v>
      </c>
      <c r="I59" s="1">
        <v>6.749684055313395</v>
      </c>
      <c r="J59" s="1">
        <v>28.956411292290156</v>
      </c>
      <c r="K59" s="1">
        <v>23.542132018915567</v>
      </c>
      <c r="L59" s="1">
        <v>52.49854331120572</v>
      </c>
      <c r="M59" s="1">
        <v>14.030111364972257</v>
      </c>
      <c r="N59" s="1">
        <v>4.63284003356263</v>
      </c>
      <c r="O59" s="1">
        <v>4.35089763424713</v>
      </c>
      <c r="P59" s="1">
        <v>5.204292422256441</v>
      </c>
      <c r="Q59" s="1">
        <v>-0.15791872509394572</v>
      </c>
      <c r="R59" s="1">
        <v>8.088780952527589</v>
      </c>
      <c r="S59" s="1">
        <v>4.354281011914367</v>
      </c>
      <c r="T59" s="1">
        <v>3.5832136287142906</v>
      </c>
      <c r="U59" s="1">
        <v>80.18952737788376</v>
      </c>
      <c r="V59" s="8">
        <f t="shared" si="0"/>
        <v>95.74655759489619</v>
      </c>
      <c r="W59" s="1">
        <f t="shared" si="1"/>
        <v>74.04940611469145</v>
      </c>
    </row>
    <row r="60" spans="1:23" ht="12.75">
      <c r="A60">
        <v>1927</v>
      </c>
      <c r="B60" s="1">
        <v>6.074666666666666</v>
      </c>
      <c r="C60" s="1">
        <v>29.243044315992297</v>
      </c>
      <c r="D60" s="1">
        <v>3.9383730501406795</v>
      </c>
      <c r="E60" s="1">
        <v>110.46773410343344</v>
      </c>
      <c r="F60" s="1">
        <v>4.157430521618752</v>
      </c>
      <c r="G60" s="1">
        <v>81.83344699286238</v>
      </c>
      <c r="H60" s="1">
        <v>117.75062045255054</v>
      </c>
      <c r="I60" s="1">
        <v>6.808595320849983</v>
      </c>
      <c r="J60" s="1">
        <v>28.479255593377715</v>
      </c>
      <c r="K60" s="1">
        <v>23.356639645993155</v>
      </c>
      <c r="L60" s="1">
        <v>51.83589523937087</v>
      </c>
      <c r="M60" s="1">
        <v>13.800257822726126</v>
      </c>
      <c r="N60" s="1">
        <v>4.4353701617782075</v>
      </c>
      <c r="O60" s="1">
        <v>4.436099435981973</v>
      </c>
      <c r="P60" s="1">
        <v>5.121187021041102</v>
      </c>
      <c r="Q60" s="1">
        <v>-0.1923987960751566</v>
      </c>
      <c r="R60" s="1">
        <v>8.329594510940051</v>
      </c>
      <c r="S60" s="1">
        <v>4.428350844424746</v>
      </c>
      <c r="T60" s="1">
        <v>3.369246745449385</v>
      </c>
      <c r="U60" s="1">
        <v>80.76894719603587</v>
      </c>
      <c r="V60" s="8">
        <f t="shared" si="0"/>
        <v>95.10593645632514</v>
      </c>
      <c r="W60" s="1">
        <f t="shared" si="1"/>
        <v>73.50385248192232</v>
      </c>
    </row>
    <row r="61" spans="1:23" ht="12.75">
      <c r="A61">
        <v>1927.25</v>
      </c>
      <c r="B61" s="1">
        <v>6.124333333333333</v>
      </c>
      <c r="C61" s="1">
        <v>29.66456165703276</v>
      </c>
      <c r="D61" s="1">
        <v>4.032598236040767</v>
      </c>
      <c r="E61" s="1">
        <v>109.87087939024302</v>
      </c>
      <c r="F61" s="1">
        <v>4.15928528452039</v>
      </c>
      <c r="G61" s="1">
        <v>81.59132232945984</v>
      </c>
      <c r="H61" s="1">
        <v>117.22970921223227</v>
      </c>
      <c r="I61" s="1">
        <v>6.697267523705404</v>
      </c>
      <c r="J61" s="1">
        <v>29.249713261059767</v>
      </c>
      <c r="K61" s="1">
        <v>23.3046861906788</v>
      </c>
      <c r="L61" s="1">
        <v>52.554399451738576</v>
      </c>
      <c r="M61" s="1">
        <v>13.125764164194099</v>
      </c>
      <c r="N61" s="1">
        <v>4.270346244083578</v>
      </c>
      <c r="O61" s="1">
        <v>4.267961818671438</v>
      </c>
      <c r="P61" s="1">
        <v>4.8143349684954515</v>
      </c>
      <c r="Q61" s="1">
        <v>-0.22687886705636745</v>
      </c>
      <c r="R61" s="1">
        <v>8.276668635062798</v>
      </c>
      <c r="S61" s="1">
        <v>4.535747805107566</v>
      </c>
      <c r="T61" s="1">
        <v>3.5985252503485974</v>
      </c>
      <c r="U61" s="1">
        <v>81.35255368714446</v>
      </c>
      <c r="V61" s="8">
        <f t="shared" si="0"/>
        <v>95.3693621241646</v>
      </c>
      <c r="W61" s="1">
        <f t="shared" si="1"/>
        <v>73.31465369439704</v>
      </c>
    </row>
    <row r="62" spans="1:23" ht="12.75">
      <c r="A62">
        <v>1927.5</v>
      </c>
      <c r="B62" s="1">
        <v>6.118000000000001</v>
      </c>
      <c r="C62" s="1">
        <v>29.860823699421967</v>
      </c>
      <c r="D62" s="1">
        <v>3.7009015807045493</v>
      </c>
      <c r="E62" s="1">
        <v>109.88284616187063</v>
      </c>
      <c r="F62" s="1">
        <v>4.160648650228836</v>
      </c>
      <c r="G62" s="1">
        <v>81.97040263604353</v>
      </c>
      <c r="H62" s="1">
        <v>117.17532780080118</v>
      </c>
      <c r="I62" s="1">
        <v>6.580459582713244</v>
      </c>
      <c r="J62" s="1">
        <v>29.355649750348157</v>
      </c>
      <c r="K62" s="1">
        <v>23.429187717596633</v>
      </c>
      <c r="L62" s="1">
        <v>52.7848374679448</v>
      </c>
      <c r="M62" s="1">
        <v>13.10236734809368</v>
      </c>
      <c r="N62" s="1">
        <v>4.199036577884565</v>
      </c>
      <c r="O62" s="1">
        <v>4.424664887139744</v>
      </c>
      <c r="P62" s="1">
        <v>4.862256672735343</v>
      </c>
      <c r="Q62" s="1">
        <v>-0.3835907896659707</v>
      </c>
      <c r="R62" s="1">
        <v>8.619834565021332</v>
      </c>
      <c r="S62" s="1">
        <v>4.5349516423344305</v>
      </c>
      <c r="T62" s="1">
        <v>3.652047970063951</v>
      </c>
      <c r="U62" s="1">
        <v>81.94037710255736</v>
      </c>
      <c r="V62" s="8">
        <f t="shared" si="0"/>
        <v>96.01390547113422</v>
      </c>
      <c r="W62" s="1">
        <f t="shared" si="1"/>
        <v>73.3505680710222</v>
      </c>
    </row>
    <row r="63" spans="1:23" ht="12.75">
      <c r="A63">
        <v>1927.75</v>
      </c>
      <c r="B63" s="1">
        <v>6.117333333333334</v>
      </c>
      <c r="C63" s="1">
        <v>30.1953612716763</v>
      </c>
      <c r="D63" s="1">
        <v>3.48182044942967</v>
      </c>
      <c r="E63" s="1">
        <v>111.25756173309736</v>
      </c>
      <c r="F63" s="1">
        <v>4.184114285826808</v>
      </c>
      <c r="G63" s="1">
        <v>82.54885938382824</v>
      </c>
      <c r="H63" s="1">
        <v>117.68096232640617</v>
      </c>
      <c r="I63" s="1">
        <v>6.673653663586114</v>
      </c>
      <c r="J63" s="1">
        <v>29.898176124680404</v>
      </c>
      <c r="K63" s="1">
        <v>23.723610790455083</v>
      </c>
      <c r="L63" s="1">
        <v>53.62178691513549</v>
      </c>
      <c r="M63" s="1">
        <v>12.65438183312602</v>
      </c>
      <c r="N63" s="1">
        <v>4.1215389473520565</v>
      </c>
      <c r="O63" s="1">
        <v>4.295347576770814</v>
      </c>
      <c r="P63" s="1">
        <v>4.9000298729071154</v>
      </c>
      <c r="Q63" s="1">
        <v>-0.6625345639039666</v>
      </c>
      <c r="R63" s="1">
        <v>8.592239175969429</v>
      </c>
      <c r="S63" s="1">
        <v>4.534003600348827</v>
      </c>
      <c r="T63" s="1">
        <v>3.5272058043376413</v>
      </c>
      <c r="U63" s="1">
        <v>82.5324479122074</v>
      </c>
      <c r="V63" s="8">
        <f t="shared" si="0"/>
        <v>97.1249789346256</v>
      </c>
      <c r="W63" s="1">
        <f t="shared" si="1"/>
        <v>73.95662020785882</v>
      </c>
    </row>
    <row r="64" spans="1:23" ht="12.75">
      <c r="A64">
        <v>1928</v>
      </c>
      <c r="B64" s="1">
        <v>6.097666666666666</v>
      </c>
      <c r="C64" s="1">
        <v>30.683786127167632</v>
      </c>
      <c r="D64" s="1">
        <v>3.7801063450546573</v>
      </c>
      <c r="E64" s="1">
        <v>111.01400985580351</v>
      </c>
      <c r="F64" s="1">
        <v>4.225199948857493</v>
      </c>
      <c r="G64" s="1">
        <v>82.7870537386317</v>
      </c>
      <c r="H64" s="1">
        <v>118.07693880947409</v>
      </c>
      <c r="I64" s="1">
        <v>6.79476068062055</v>
      </c>
      <c r="J64" s="1">
        <v>29.902996527738537</v>
      </c>
      <c r="K64" s="1">
        <v>24.002341844369063</v>
      </c>
      <c r="L64" s="1">
        <v>53.9053383721076</v>
      </c>
      <c r="M64" s="1">
        <v>12.472955194899873</v>
      </c>
      <c r="N64" s="1">
        <v>4.241620519570203</v>
      </c>
      <c r="O64" s="1">
        <v>4.500585034501853</v>
      </c>
      <c r="P64" s="1">
        <v>4.672227978969779</v>
      </c>
      <c r="Q64" s="1">
        <v>-0.9414783381419625</v>
      </c>
      <c r="R64" s="1">
        <v>8.650357857039578</v>
      </c>
      <c r="S64" s="1">
        <v>4.544018971041041</v>
      </c>
      <c r="T64" s="1">
        <v>3.5803773370769525</v>
      </c>
      <c r="U64" s="1">
        <v>83.12879680619187</v>
      </c>
      <c r="V64" s="8">
        <f t="shared" si="0"/>
        <v>98.15593853789922</v>
      </c>
      <c r="W64" s="1">
        <f t="shared" si="1"/>
        <v>74.13669588159212</v>
      </c>
    </row>
    <row r="65" spans="1:23" ht="12.75">
      <c r="A65">
        <v>1928.25</v>
      </c>
      <c r="B65" s="1">
        <v>6.112666666666667</v>
      </c>
      <c r="C65" s="1">
        <v>30.973718689788058</v>
      </c>
      <c r="D65" s="1">
        <v>4.315411183920996</v>
      </c>
      <c r="E65" s="1">
        <v>113.13849204263254</v>
      </c>
      <c r="F65" s="1">
        <v>4.222845667737954</v>
      </c>
      <c r="G65" s="1">
        <v>83.01047801081369</v>
      </c>
      <c r="H65" s="1">
        <v>119.19445574319495</v>
      </c>
      <c r="I65" s="1">
        <v>6.950004616444754</v>
      </c>
      <c r="J65" s="1">
        <v>30.032770159793703</v>
      </c>
      <c r="K65" s="1">
        <v>24.171282838897007</v>
      </c>
      <c r="L65" s="1">
        <v>54.20405299869071</v>
      </c>
      <c r="M65" s="1">
        <v>12.216491756508123</v>
      </c>
      <c r="N65" s="1">
        <v>4.430634320481033</v>
      </c>
      <c r="O65" s="1">
        <v>4.46900128591802</v>
      </c>
      <c r="P65" s="1">
        <v>4.537278262489028</v>
      </c>
      <c r="Q65" s="1">
        <v>-1.2204221123799581</v>
      </c>
      <c r="R65" s="1">
        <v>8.58054087283041</v>
      </c>
      <c r="S65" s="1">
        <v>4.59169348405999</v>
      </c>
      <c r="T65" s="1">
        <v>3.532305717720306</v>
      </c>
      <c r="U65" s="1">
        <v>83.72945469636333</v>
      </c>
      <c r="V65" s="8">
        <f t="shared" si="0"/>
        <v>99.80086782207525</v>
      </c>
      <c r="W65" s="1">
        <f t="shared" si="1"/>
        <v>74.42993713798327</v>
      </c>
    </row>
    <row r="66" spans="1:23" ht="12.75">
      <c r="A66">
        <v>1928.5</v>
      </c>
      <c r="B66" s="1">
        <v>6.03</v>
      </c>
      <c r="C66" s="1">
        <v>30.726160886319846</v>
      </c>
      <c r="D66" s="1">
        <v>4.950591829886488</v>
      </c>
      <c r="E66" s="1">
        <v>112.80616095459628</v>
      </c>
      <c r="F66" s="1">
        <v>4.2320163942094835</v>
      </c>
      <c r="G66" s="1">
        <v>83.95701975730245</v>
      </c>
      <c r="H66" s="1">
        <v>119.40964747178673</v>
      </c>
      <c r="I66" s="1">
        <v>6.996114613825446</v>
      </c>
      <c r="J66" s="1">
        <v>30.455180416080598</v>
      </c>
      <c r="K66" s="1">
        <v>24.490880352028825</v>
      </c>
      <c r="L66" s="1">
        <v>54.94606076810942</v>
      </c>
      <c r="M66" s="1">
        <v>12.302336441175067</v>
      </c>
      <c r="N66" s="1">
        <v>4.63243249612338</v>
      </c>
      <c r="O66" s="1">
        <v>4.128972558167285</v>
      </c>
      <c r="P66" s="1">
        <v>4.468338636445988</v>
      </c>
      <c r="Q66" s="1">
        <v>-0.9274072495615866</v>
      </c>
      <c r="R66" s="1">
        <v>8.718404221605155</v>
      </c>
      <c r="S66" s="1">
        <v>4.617773053910341</v>
      </c>
      <c r="T66" s="1">
        <v>3.6236693413229855</v>
      </c>
      <c r="U66" s="1">
        <v>84.3649227885298</v>
      </c>
      <c r="V66" s="8">
        <f t="shared" si="0"/>
        <v>100.73985689162849</v>
      </c>
      <c r="W66" s="1">
        <f t="shared" si="1"/>
        <v>75.23861553569729</v>
      </c>
    </row>
    <row r="67" spans="1:23" ht="12.75">
      <c r="A67">
        <v>1928.75</v>
      </c>
      <c r="B67" s="1">
        <v>6.039000000000001</v>
      </c>
      <c r="C67" s="1">
        <v>31.080770712909445</v>
      </c>
      <c r="D67" s="1">
        <v>4.933103948696884</v>
      </c>
      <c r="E67" s="1">
        <v>110.81557186400146</v>
      </c>
      <c r="F67" s="1">
        <v>4.292063213271773</v>
      </c>
      <c r="G67" s="1">
        <v>86.37108543726458</v>
      </c>
      <c r="H67" s="1">
        <v>118.99228268933298</v>
      </c>
      <c r="I67" s="1">
        <v>7.069807477035139</v>
      </c>
      <c r="J67" s="1">
        <v>31.050843748922617</v>
      </c>
      <c r="K67" s="1">
        <v>24.725502563978885</v>
      </c>
      <c r="L67" s="1">
        <v>55.7763463129015</v>
      </c>
      <c r="M67" s="1">
        <v>13.426229843472985</v>
      </c>
      <c r="N67" s="1">
        <v>4.8760319143541375</v>
      </c>
      <c r="O67" s="1">
        <v>4.07825048981331</v>
      </c>
      <c r="P67" s="1">
        <v>4.534381188992383</v>
      </c>
      <c r="Q67" s="1">
        <v>-0.06243374968684749</v>
      </c>
      <c r="R67" s="1">
        <v>8.891318431406361</v>
      </c>
      <c r="S67" s="1">
        <v>4.8659156885934145</v>
      </c>
      <c r="T67" s="1">
        <v>3.658532316144822</v>
      </c>
      <c r="U67" s="1">
        <v>85.03592620838879</v>
      </c>
      <c r="V67" s="8">
        <f t="shared" si="0"/>
        <v>101.18618970137857</v>
      </c>
      <c r="W67" s="1">
        <f t="shared" si="1"/>
        <v>77.47976700585822</v>
      </c>
    </row>
    <row r="68" spans="1:23" ht="12.75">
      <c r="A68">
        <v>1929</v>
      </c>
      <c r="B68" s="1">
        <v>6.059333333333332</v>
      </c>
      <c r="C68" s="1">
        <v>30.931343930635837</v>
      </c>
      <c r="D68" s="1">
        <v>4.963082193907135</v>
      </c>
      <c r="E68" s="1">
        <v>111.06584470347315</v>
      </c>
      <c r="F68" s="1">
        <v>4.2563393549217565</v>
      </c>
      <c r="G68" s="1">
        <v>87.71750702383798</v>
      </c>
      <c r="H68" s="1">
        <v>119.08196057685915</v>
      </c>
      <c r="I68" s="1">
        <v>7.4111643005275845</v>
      </c>
      <c r="J68" s="1">
        <v>30.910315869747812</v>
      </c>
      <c r="K68" s="1">
        <v>24.77581213999044</v>
      </c>
      <c r="L68" s="1">
        <v>55.68612800973825</v>
      </c>
      <c r="M68" s="1">
        <v>14.694652650979249</v>
      </c>
      <c r="N68" s="1">
        <v>4.983957989726099</v>
      </c>
      <c r="O68" s="1">
        <v>3.6187152708042114</v>
      </c>
      <c r="P68" s="1">
        <v>5.289439640261048</v>
      </c>
      <c r="Q68" s="1">
        <v>0.8025397501878915</v>
      </c>
      <c r="R68" s="1">
        <v>8.969019170157969</v>
      </c>
      <c r="S68" s="1">
        <v>4.953047296811571</v>
      </c>
      <c r="T68" s="1">
        <v>3.9965044043766422</v>
      </c>
      <c r="U68" s="1">
        <v>85.71226650967408</v>
      </c>
      <c r="V68" s="8">
        <f t="shared" si="0"/>
        <v>102.06784741458254</v>
      </c>
      <c r="W68" s="1">
        <f t="shared" si="1"/>
        <v>78.74848785368002</v>
      </c>
    </row>
    <row r="69" spans="1:23" ht="12.75">
      <c r="A69">
        <v>1929.25</v>
      </c>
      <c r="B69" s="1">
        <v>6.01</v>
      </c>
      <c r="C69" s="1">
        <v>30.741772639691717</v>
      </c>
      <c r="D69" s="1">
        <v>5.097135824176459</v>
      </c>
      <c r="E69" s="1">
        <v>110.81524695197385</v>
      </c>
      <c r="F69" s="1">
        <v>4.288439115807397</v>
      </c>
      <c r="G69" s="1">
        <v>88.23152878126623</v>
      </c>
      <c r="H69" s="1">
        <v>118.9821266178003</v>
      </c>
      <c r="I69" s="1">
        <v>7.431027550465045</v>
      </c>
      <c r="J69" s="1">
        <v>30.794486943439985</v>
      </c>
      <c r="K69" s="1">
        <v>24.62443204089736</v>
      </c>
      <c r="L69" s="1">
        <v>55.418918984337346</v>
      </c>
      <c r="M69" s="1">
        <v>15.799149807747789</v>
      </c>
      <c r="N69" s="1">
        <v>5.0806206780898675</v>
      </c>
      <c r="O69" s="1">
        <v>3.9245591389819006</v>
      </c>
      <c r="P69" s="1">
        <v>5.1264567406133885</v>
      </c>
      <c r="Q69" s="1">
        <v>1.6675132500626306</v>
      </c>
      <c r="R69" s="1">
        <v>8.96386486859863</v>
      </c>
      <c r="S69" s="1">
        <v>4.813238592833439</v>
      </c>
      <c r="T69" s="1">
        <v>4.194671022716012</v>
      </c>
      <c r="U69" s="1">
        <v>86.39398613971534</v>
      </c>
      <c r="V69" s="8">
        <f t="shared" si="0"/>
        <v>102.79340197892095</v>
      </c>
      <c r="W69" s="1">
        <f t="shared" si="1"/>
        <v>79.2676639126676</v>
      </c>
    </row>
    <row r="70" spans="1:23" ht="12.75">
      <c r="A70">
        <v>1929.5</v>
      </c>
      <c r="B70" s="1">
        <v>6.0680000000000005</v>
      </c>
      <c r="C70" s="1">
        <v>31.0027119460501</v>
      </c>
      <c r="D70" s="1">
        <v>5.616778730903897</v>
      </c>
      <c r="E70" s="1">
        <v>110.84591818292812</v>
      </c>
      <c r="F70" s="1">
        <v>4.299775493342155</v>
      </c>
      <c r="G70" s="1">
        <v>87.86910399164091</v>
      </c>
      <c r="H70" s="1">
        <v>118.9762001064184</v>
      </c>
      <c r="I70" s="1">
        <v>7.352817827759933</v>
      </c>
      <c r="J70" s="1">
        <v>30.813565088427183</v>
      </c>
      <c r="K70" s="1">
        <v>24.64121949831591</v>
      </c>
      <c r="L70" s="1">
        <v>55.45478458674309</v>
      </c>
      <c r="M70" s="1">
        <v>15.190688715867134</v>
      </c>
      <c r="N70" s="1">
        <v>5.092034414913857</v>
      </c>
      <c r="O70" s="1">
        <v>3.526912762302614</v>
      </c>
      <c r="P70" s="1">
        <v>4.846741538650663</v>
      </c>
      <c r="Q70" s="1">
        <v>1.725</v>
      </c>
      <c r="R70" s="1">
        <v>9.252046441174844</v>
      </c>
      <c r="S70" s="1">
        <v>4.7772840348430545</v>
      </c>
      <c r="T70" s="1">
        <v>4.158517614747145</v>
      </c>
      <c r="U70" s="1">
        <v>87.08112788345058</v>
      </c>
      <c r="V70" s="8">
        <f t="shared" si="0"/>
        <v>103.60581696554027</v>
      </c>
      <c r="W70" s="1">
        <f t="shared" si="1"/>
        <v>78.61705755046607</v>
      </c>
    </row>
    <row r="71" spans="1:23" ht="12.75">
      <c r="A71">
        <v>1929.75</v>
      </c>
      <c r="B71" s="1">
        <v>6.080666666666667</v>
      </c>
      <c r="C71" s="1">
        <v>31.016093448940268</v>
      </c>
      <c r="D71" s="1">
        <v>4.966215222998065</v>
      </c>
      <c r="E71" s="1">
        <v>108.34049403620925</v>
      </c>
      <c r="F71" s="1">
        <v>4.326438718458539</v>
      </c>
      <c r="G71" s="1">
        <v>86.15191320350641</v>
      </c>
      <c r="H71" s="1">
        <v>118.01673937748997</v>
      </c>
      <c r="I71" s="1">
        <v>7.004990321247444</v>
      </c>
      <c r="J71" s="1">
        <v>30.681632098385982</v>
      </c>
      <c r="K71" s="1">
        <v>24.75853632079632</v>
      </c>
      <c r="L71" s="1">
        <v>55.44016841918231</v>
      </c>
      <c r="M71" s="1">
        <v>13.485561825656383</v>
      </c>
      <c r="N71" s="1">
        <v>4.843386917270142</v>
      </c>
      <c r="O71" s="1">
        <v>2.9298128279112428</v>
      </c>
      <c r="P71" s="1">
        <v>4.737362080474998</v>
      </c>
      <c r="Q71" s="1">
        <v>0.975</v>
      </c>
      <c r="R71" s="1">
        <v>9.615069520068559</v>
      </c>
      <c r="S71" s="1">
        <v>4.656430075511928</v>
      </c>
      <c r="T71" s="1">
        <v>4.050306958160199</v>
      </c>
      <c r="U71" s="1">
        <v>87.77373486611135</v>
      </c>
      <c r="V71" s="8">
        <f t="shared" si="0"/>
        <v>103.58769991882768</v>
      </c>
      <c r="W71" s="1">
        <f t="shared" si="1"/>
        <v>76.53684368343785</v>
      </c>
    </row>
    <row r="72" spans="1:23" ht="12.75">
      <c r="A72">
        <v>1930</v>
      </c>
      <c r="B72" s="1">
        <v>5.908</v>
      </c>
      <c r="C72" s="1">
        <v>30.53435934489403</v>
      </c>
      <c r="D72" s="1">
        <v>4.072848013106122</v>
      </c>
      <c r="E72" s="1">
        <v>105.89013245799771</v>
      </c>
      <c r="F72" s="1">
        <v>4.326397493726439</v>
      </c>
      <c r="G72" s="1">
        <v>82.90071403210027</v>
      </c>
      <c r="H72" s="1">
        <v>117.39509672973817</v>
      </c>
      <c r="I72" s="1">
        <v>6.608162461958187</v>
      </c>
      <c r="J72" s="1">
        <v>29.906628402015855</v>
      </c>
      <c r="K72" s="1">
        <v>24.32306699891409</v>
      </c>
      <c r="L72" s="1">
        <v>54.22969540092994</v>
      </c>
      <c r="M72" s="1">
        <v>11.617035857377745</v>
      </c>
      <c r="N72" s="1">
        <v>4.52301857823537</v>
      </c>
      <c r="O72" s="1">
        <v>2.4236918829261906</v>
      </c>
      <c r="P72" s="1">
        <v>4.445325396216185</v>
      </c>
      <c r="Q72" s="1">
        <v>0.225</v>
      </c>
      <c r="R72" s="1">
        <v>9.839521341413183</v>
      </c>
      <c r="S72" s="1">
        <v>4.3606669157689435</v>
      </c>
      <c r="T72" s="1">
        <v>3.7543679453477306</v>
      </c>
      <c r="U72" s="1">
        <v>88.47185055592935</v>
      </c>
      <c r="V72" s="8">
        <f t="shared" si="0"/>
        <v>103.86161453872266</v>
      </c>
      <c r="W72" s="1">
        <f t="shared" si="1"/>
        <v>73.06119269068708</v>
      </c>
    </row>
    <row r="73" spans="1:23" ht="12.75">
      <c r="A73">
        <v>1930.25</v>
      </c>
      <c r="B73" s="1">
        <v>5.9063333333333325</v>
      </c>
      <c r="C73" s="1">
        <v>30.35593930635838</v>
      </c>
      <c r="D73" s="1">
        <v>3.2116003445630863</v>
      </c>
      <c r="E73" s="1">
        <v>103.21993067739474</v>
      </c>
      <c r="F73" s="1">
        <v>4.249975585620295</v>
      </c>
      <c r="G73" s="1">
        <v>81.15339032569426</v>
      </c>
      <c r="H73" s="1">
        <v>116.29474791201132</v>
      </c>
      <c r="I73" s="1">
        <v>6.180075152282168</v>
      </c>
      <c r="J73" s="1">
        <v>29.4654508895008</v>
      </c>
      <c r="K73" s="1">
        <v>24.252174793278876</v>
      </c>
      <c r="L73" s="1">
        <v>53.71762568277967</v>
      </c>
      <c r="M73" s="1">
        <v>10.731356332677997</v>
      </c>
      <c r="N73" s="1">
        <v>4.240193202480863</v>
      </c>
      <c r="O73" s="1">
        <v>2.100484137895207</v>
      </c>
      <c r="P73" s="1">
        <v>4.9156789923019275</v>
      </c>
      <c r="Q73" s="1">
        <v>-0.525</v>
      </c>
      <c r="R73" s="1">
        <v>10.105997657470994</v>
      </c>
      <c r="S73" s="1">
        <v>4.081665620802932</v>
      </c>
      <c r="T73" s="1">
        <v>3.6633301203195003</v>
      </c>
      <c r="U73" s="1">
        <v>89.17551876686444</v>
      </c>
      <c r="V73" s="8">
        <f t="shared" si="0"/>
        <v>103.70644474915335</v>
      </c>
      <c r="W73" s="1">
        <f t="shared" si="1"/>
        <v>71.04739266822327</v>
      </c>
    </row>
    <row r="74" spans="1:23" ht="12.75">
      <c r="A74">
        <v>1930.5</v>
      </c>
      <c r="B74" s="1">
        <v>5.860333333333333</v>
      </c>
      <c r="C74" s="1">
        <v>30.222124277456647</v>
      </c>
      <c r="D74" s="1">
        <v>2.569907588936101</v>
      </c>
      <c r="E74" s="1">
        <v>96.5836041931607</v>
      </c>
      <c r="F74" s="1">
        <v>4.22460864591093</v>
      </c>
      <c r="G74" s="1">
        <v>78.61924262875642</v>
      </c>
      <c r="H74" s="1">
        <v>113.21730579413448</v>
      </c>
      <c r="I74" s="1">
        <v>5.914199496214966</v>
      </c>
      <c r="J74" s="1">
        <v>29.05477890194203</v>
      </c>
      <c r="K74" s="1">
        <v>23.92847779559613</v>
      </c>
      <c r="L74" s="1">
        <v>52.98325669753816</v>
      </c>
      <c r="M74" s="1">
        <v>8.863781373921716</v>
      </c>
      <c r="N74" s="1">
        <v>3.8042415689678517</v>
      </c>
      <c r="O74" s="1">
        <v>2.1459866341126483</v>
      </c>
      <c r="P74" s="1">
        <v>3.9635531708412164</v>
      </c>
      <c r="Q74" s="1">
        <v>-1.05</v>
      </c>
      <c r="R74" s="1">
        <v>10.266140856841458</v>
      </c>
      <c r="S74" s="1">
        <v>3.8916686968951266</v>
      </c>
      <c r="T74" s="1">
        <v>3.2998044926550065</v>
      </c>
      <c r="U74" s="1">
        <v>89.88478366135446</v>
      </c>
      <c r="V74" s="8">
        <f t="shared" si="0"/>
        <v>101.7651303802719</v>
      </c>
      <c r="W74" s="1">
        <f t="shared" si="1"/>
        <v>68.35310177191496</v>
      </c>
    </row>
    <row r="75" spans="1:23" ht="12.75">
      <c r="A75">
        <v>1930.75</v>
      </c>
      <c r="B75" s="1">
        <v>5.842999999999999</v>
      </c>
      <c r="C75" s="1">
        <v>29.84967244701349</v>
      </c>
      <c r="D75" s="1">
        <v>2.3248223135483994</v>
      </c>
      <c r="E75" s="1">
        <v>93.52829008991749</v>
      </c>
      <c r="F75" s="1">
        <v>4.205647371323501</v>
      </c>
      <c r="G75" s="1">
        <v>77.82665301344764</v>
      </c>
      <c r="H75" s="1">
        <v>110.73442449221268</v>
      </c>
      <c r="I75" s="1">
        <v>5.697562889544653</v>
      </c>
      <c r="J75" s="1">
        <v>29.173141806539906</v>
      </c>
      <c r="K75" s="1">
        <v>23.89628041221094</v>
      </c>
      <c r="L75" s="1">
        <v>53.069422218750844</v>
      </c>
      <c r="M75" s="1">
        <v>8.08782643602251</v>
      </c>
      <c r="N75" s="1">
        <v>3.4325466503158752</v>
      </c>
      <c r="O75" s="1">
        <v>2.1298373450660595</v>
      </c>
      <c r="P75" s="1">
        <v>3.875442440640576</v>
      </c>
      <c r="Q75" s="1">
        <v>-1.35</v>
      </c>
      <c r="R75" s="1">
        <v>10.588340144274378</v>
      </c>
      <c r="S75" s="1">
        <v>3.665998766533006</v>
      </c>
      <c r="T75" s="1">
        <v>3.28249744167776</v>
      </c>
      <c r="U75" s="1">
        <v>90.59968975308686</v>
      </c>
      <c r="V75" s="8">
        <f t="shared" si="0"/>
        <v>100.32504503981092</v>
      </c>
      <c r="W75" s="1">
        <f t="shared" si="1"/>
        <v>67.23831286917326</v>
      </c>
    </row>
    <row r="76" spans="1:23" ht="12.75">
      <c r="A76">
        <v>1931</v>
      </c>
      <c r="B76" s="1">
        <v>6.017666666666666</v>
      </c>
      <c r="C76" s="1">
        <v>29.32110308285164</v>
      </c>
      <c r="D76" s="1">
        <v>1.9619691685985376</v>
      </c>
      <c r="E76" s="1">
        <v>89.6885900950836</v>
      </c>
      <c r="F76" s="1">
        <v>4.034022208951197</v>
      </c>
      <c r="G76" s="1">
        <v>76.71415089023844</v>
      </c>
      <c r="H76" s="1">
        <v>107.60103548678592</v>
      </c>
      <c r="I76" s="1">
        <v>5.544591368243383</v>
      </c>
      <c r="J76" s="1">
        <v>29.69233516249235</v>
      </c>
      <c r="K76" s="1">
        <v>23.765990737560863</v>
      </c>
      <c r="L76" s="1">
        <v>53.45832590005321</v>
      </c>
      <c r="M76" s="1">
        <v>6.525889632619572</v>
      </c>
      <c r="N76" s="1">
        <v>3.0105169009686135</v>
      </c>
      <c r="O76" s="1">
        <v>2.0401770944984365</v>
      </c>
      <c r="P76" s="1">
        <v>3.1251956371525225</v>
      </c>
      <c r="Q76" s="1">
        <v>-1.65</v>
      </c>
      <c r="R76" s="1">
        <v>10.769356728564354</v>
      </c>
      <c r="S76" s="1">
        <v>3.550674461924198</v>
      </c>
      <c r="T76" s="1">
        <v>3.1346872011662716</v>
      </c>
      <c r="U76" s="1">
        <v>91.32028190979241</v>
      </c>
      <c r="V76" s="8">
        <f t="shared" si="0"/>
        <v>98.26156894438867</v>
      </c>
      <c r="W76" s="1">
        <f t="shared" si="1"/>
        <v>65.94479416167408</v>
      </c>
    </row>
    <row r="77" spans="1:23" ht="12.75">
      <c r="A77">
        <v>1931.25</v>
      </c>
      <c r="B77" s="1">
        <v>6.105</v>
      </c>
      <c r="C77" s="1">
        <v>28.765770712909443</v>
      </c>
      <c r="D77" s="1">
        <v>1.7850852841854479</v>
      </c>
      <c r="E77" s="1">
        <v>85.55181657774791</v>
      </c>
      <c r="F77" s="1">
        <v>3.8686868613135252</v>
      </c>
      <c r="G77" s="1">
        <v>74.33221136178753</v>
      </c>
      <c r="H77" s="1">
        <v>104.18869846222647</v>
      </c>
      <c r="I77" s="1">
        <v>5.380112450386905</v>
      </c>
      <c r="J77" s="1">
        <v>29.26956563550388</v>
      </c>
      <c r="K77" s="1">
        <v>23.53718324270604</v>
      </c>
      <c r="L77" s="1">
        <v>52.806748878209916</v>
      </c>
      <c r="M77" s="1">
        <v>5.350620045641524</v>
      </c>
      <c r="N77" s="1">
        <v>2.7611815272880964</v>
      </c>
      <c r="O77" s="1">
        <v>1.8804030391171587</v>
      </c>
      <c r="P77" s="1">
        <v>2.659035479236269</v>
      </c>
      <c r="Q77" s="1">
        <v>-1.95</v>
      </c>
      <c r="R77" s="1">
        <v>10.439060482892295</v>
      </c>
      <c r="S77" s="1">
        <v>3.4282628814342146</v>
      </c>
      <c r="T77" s="1">
        <v>3.072593376777323</v>
      </c>
      <c r="U77" s="1">
        <v>92.04660535606111</v>
      </c>
      <c r="V77" s="8">
        <f t="shared" si="0"/>
        <v>95.90216009914211</v>
      </c>
      <c r="W77" s="1">
        <f t="shared" si="1"/>
        <v>63.893150878895234</v>
      </c>
    </row>
    <row r="78" spans="1:23" ht="12.75">
      <c r="A78">
        <v>1931.5</v>
      </c>
      <c r="B78" s="1">
        <v>6.253666666666668</v>
      </c>
      <c r="C78" s="1">
        <v>27.83575626204239</v>
      </c>
      <c r="D78" s="1">
        <v>1.5950881698359003</v>
      </c>
      <c r="E78" s="1">
        <v>82.16570575497815</v>
      </c>
      <c r="F78" s="1">
        <v>3.702452078878259</v>
      </c>
      <c r="G78" s="1">
        <v>72.9824004183578</v>
      </c>
      <c r="H78" s="1">
        <v>100.72375132947708</v>
      </c>
      <c r="I78" s="1">
        <v>5.115173931291848</v>
      </c>
      <c r="J78" s="1">
        <v>29.134807160258937</v>
      </c>
      <c r="K78" s="1">
        <v>23.129157104326747</v>
      </c>
      <c r="L78" s="1">
        <v>52.26396426458568</v>
      </c>
      <c r="M78" s="1">
        <v>4.391446978391558</v>
      </c>
      <c r="N78" s="1">
        <v>2.4616316795839266</v>
      </c>
      <c r="O78" s="1">
        <v>1.7117013128923417</v>
      </c>
      <c r="P78" s="1">
        <v>2.6556139859152905</v>
      </c>
      <c r="Q78" s="1">
        <v>-2.4375</v>
      </c>
      <c r="R78" s="1">
        <v>11.168659685516896</v>
      </c>
      <c r="S78" s="1">
        <v>3.2161721178817206</v>
      </c>
      <c r="T78" s="1">
        <v>3.173016559309915</v>
      </c>
      <c r="U78" s="1">
        <v>92.77870567618046</v>
      </c>
      <c r="V78" s="8">
        <f t="shared" si="0"/>
        <v>93.45019279198344</v>
      </c>
      <c r="W78" s="1">
        <f t="shared" si="1"/>
        <v>61.8137407328409</v>
      </c>
    </row>
    <row r="79" spans="1:23" ht="12.75">
      <c r="A79">
        <v>1931.75</v>
      </c>
      <c r="B79" s="1">
        <v>6.404333333333333</v>
      </c>
      <c r="C79" s="1">
        <v>25.681334296724472</v>
      </c>
      <c r="D79" s="1">
        <v>3.1224548954449287</v>
      </c>
      <c r="E79" s="1">
        <v>80.09237954353398</v>
      </c>
      <c r="F79" s="1">
        <v>3.4283389733077207</v>
      </c>
      <c r="G79" s="1">
        <v>69.22123732961619</v>
      </c>
      <c r="H79" s="1">
        <v>97.60255161529199</v>
      </c>
      <c r="I79" s="1">
        <v>4.760122250077863</v>
      </c>
      <c r="J79" s="1">
        <v>28.70329204174454</v>
      </c>
      <c r="K79" s="1">
        <v>22.767668915406357</v>
      </c>
      <c r="L79" s="1">
        <v>51.47096095715089</v>
      </c>
      <c r="M79" s="1">
        <v>2.982043343347585</v>
      </c>
      <c r="N79" s="1">
        <v>2.166669892159417</v>
      </c>
      <c r="O79" s="1">
        <v>1.5677185534922082</v>
      </c>
      <c r="P79" s="1">
        <v>2.360154897695959</v>
      </c>
      <c r="Q79" s="1">
        <v>-3.1125</v>
      </c>
      <c r="R79" s="1">
        <v>10.022923103026464</v>
      </c>
      <c r="S79" s="1">
        <v>3.0048905387598723</v>
      </c>
      <c r="T79" s="1">
        <v>3.0197028627464926</v>
      </c>
      <c r="U79" s="1">
        <v>93.51662881699642</v>
      </c>
      <c r="V79" s="8">
        <f t="shared" si="0"/>
        <v>91.27461590998995</v>
      </c>
      <c r="W79" s="1">
        <f t="shared" si="1"/>
        <v>59.19831422658972</v>
      </c>
    </row>
    <row r="80" spans="1:23" ht="12.75">
      <c r="A80">
        <v>1932</v>
      </c>
      <c r="B80" s="1">
        <v>6.469666666666666</v>
      </c>
      <c r="C80" s="1">
        <v>24.184836223506746</v>
      </c>
      <c r="D80" s="1">
        <v>3.2760688717490396</v>
      </c>
      <c r="E80" s="1">
        <v>77.64468844640284</v>
      </c>
      <c r="F80" s="1">
        <v>3.240094277977189</v>
      </c>
      <c r="G80" s="1">
        <v>66.31806054994043</v>
      </c>
      <c r="H80" s="1">
        <v>94.12805095963431</v>
      </c>
      <c r="I80" s="1">
        <v>4.278726558252843</v>
      </c>
      <c r="J80" s="1">
        <v>28.19908821607723</v>
      </c>
      <c r="K80" s="1">
        <v>22.52360624926393</v>
      </c>
      <c r="L80" s="1">
        <v>50.72269446534116</v>
      </c>
      <c r="M80" s="1">
        <v>1.5660590087155957</v>
      </c>
      <c r="N80" s="1">
        <v>1.9190824698763786</v>
      </c>
      <c r="O80" s="1">
        <v>1.3774700808259468</v>
      </c>
      <c r="P80" s="1">
        <v>2.0570064580132703</v>
      </c>
      <c r="Q80" s="1">
        <v>-3.7875</v>
      </c>
      <c r="R80" s="1">
        <v>9.8030013217519</v>
      </c>
      <c r="S80" s="1">
        <v>2.8115758452731754</v>
      </c>
      <c r="T80" s="1">
        <v>2.863996649394244</v>
      </c>
      <c r="U80" s="1">
        <v>94.26042109079695</v>
      </c>
      <c r="V80" s="8">
        <f t="shared" si="0"/>
        <v>88.72549719911123</v>
      </c>
      <c r="W80" s="1">
        <f t="shared" si="1"/>
        <v>56.51505922818853</v>
      </c>
    </row>
    <row r="81" spans="1:23" ht="12.75">
      <c r="A81">
        <v>1932.25</v>
      </c>
      <c r="B81" s="1">
        <v>6.524</v>
      </c>
      <c r="C81" s="1">
        <v>23.370794797687864</v>
      </c>
      <c r="D81" s="1">
        <v>3.01201937911012</v>
      </c>
      <c r="E81" s="1">
        <v>75.49094970103347</v>
      </c>
      <c r="F81" s="1">
        <v>3.1096451607936806</v>
      </c>
      <c r="G81" s="1">
        <v>63.514295454227224</v>
      </c>
      <c r="H81" s="1">
        <v>91.22939253280117</v>
      </c>
      <c r="I81" s="1">
        <v>3.907927151199307</v>
      </c>
      <c r="J81" s="1">
        <v>27.228407337417075</v>
      </c>
      <c r="K81" s="1">
        <v>22.039510780980862</v>
      </c>
      <c r="L81" s="1">
        <v>49.267918118397944</v>
      </c>
      <c r="M81" s="1">
        <v>-0.3672211344327343</v>
      </c>
      <c r="N81" s="1">
        <v>1.476541362730976</v>
      </c>
      <c r="O81" s="1">
        <v>0.8816627027403598</v>
      </c>
      <c r="P81" s="1">
        <v>1.73707480009593</v>
      </c>
      <c r="Q81" s="1">
        <v>-4.4625</v>
      </c>
      <c r="R81" s="1">
        <v>10.72215428950897</v>
      </c>
      <c r="S81" s="1">
        <v>2.6418878543114266</v>
      </c>
      <c r="T81" s="1">
        <v>2.6583708247576805</v>
      </c>
      <c r="U81" s="1">
        <v>95.0101291782187</v>
      </c>
      <c r="V81" s="8">
        <f t="shared" si="0"/>
        <v>86.67716369391862</v>
      </c>
      <c r="W81" s="1">
        <f t="shared" si="1"/>
        <v>52.79214116471825</v>
      </c>
    </row>
    <row r="82" spans="1:23" ht="12.75">
      <c r="A82">
        <v>1932.5</v>
      </c>
      <c r="B82" s="1">
        <v>6.670333333333333</v>
      </c>
      <c r="C82" s="1">
        <v>22.77754816955684</v>
      </c>
      <c r="D82" s="1">
        <v>2.602050816178712</v>
      </c>
      <c r="E82" s="1">
        <v>74.29897465836969</v>
      </c>
      <c r="F82" s="1">
        <v>2.976668136980804</v>
      </c>
      <c r="G82" s="1">
        <v>62.59723115618759</v>
      </c>
      <c r="H82" s="1">
        <v>89.07025436234443</v>
      </c>
      <c r="I82" s="1">
        <v>3.7509329695837366</v>
      </c>
      <c r="J82" s="1">
        <v>26.61203812144117</v>
      </c>
      <c r="K82" s="1">
        <v>21.847465314843063</v>
      </c>
      <c r="L82" s="1">
        <v>48.45950343628424</v>
      </c>
      <c r="M82" s="1">
        <v>-0.5400007629904486</v>
      </c>
      <c r="N82" s="1">
        <v>1.4470117146934327</v>
      </c>
      <c r="O82" s="1">
        <v>0.9034777708850428</v>
      </c>
      <c r="P82" s="1">
        <v>1.6220097514310756</v>
      </c>
      <c r="Q82" s="1">
        <v>-4.5125</v>
      </c>
      <c r="R82" s="1">
        <v>10.804097246788245</v>
      </c>
      <c r="S82" s="1">
        <v>2.5048829526096723</v>
      </c>
      <c r="T82" s="1">
        <v>2.3821846860878515</v>
      </c>
      <c r="U82" s="1">
        <v>95.76580013117662</v>
      </c>
      <c r="V82" s="8">
        <f t="shared" si="0"/>
        <v>85.29884176897338</v>
      </c>
      <c r="W82" s="1">
        <f t="shared" si="1"/>
        <v>51.793133909399344</v>
      </c>
    </row>
    <row r="83" spans="1:23" ht="12.75">
      <c r="A83">
        <v>1932.75</v>
      </c>
      <c r="B83" s="1">
        <v>6.710666666666666</v>
      </c>
      <c r="C83" s="1">
        <v>22.846685934489404</v>
      </c>
      <c r="D83" s="1">
        <v>2.390474611156661</v>
      </c>
      <c r="E83" s="1">
        <v>73.20237722885264</v>
      </c>
      <c r="F83" s="1">
        <v>2.988079031557159</v>
      </c>
      <c r="G83" s="1">
        <v>59.67041283964469</v>
      </c>
      <c r="H83" s="1">
        <v>87.44872781218432</v>
      </c>
      <c r="I83" s="1">
        <v>3.662413320964124</v>
      </c>
      <c r="J83" s="1">
        <v>25.560466325064297</v>
      </c>
      <c r="K83" s="1">
        <v>21.189417654912184</v>
      </c>
      <c r="L83" s="1">
        <v>46.74988397997648</v>
      </c>
      <c r="M83" s="1">
        <v>-0.15883711129236988</v>
      </c>
      <c r="N83" s="1">
        <v>1.5573644526992618</v>
      </c>
      <c r="O83" s="1">
        <v>0.8373894455486212</v>
      </c>
      <c r="P83" s="1">
        <v>1.3839089904597468</v>
      </c>
      <c r="Q83" s="1">
        <v>-3.9375</v>
      </c>
      <c r="R83" s="1">
        <v>9.470747141950946</v>
      </c>
      <c r="S83" s="1">
        <v>2.4416533478057296</v>
      </c>
      <c r="T83" s="1">
        <v>2.495447839760225</v>
      </c>
      <c r="U83" s="1">
        <v>96.52748137581693</v>
      </c>
      <c r="V83" s="8">
        <f t="shared" si="0"/>
        <v>84.41205445229505</v>
      </c>
      <c r="W83" s="1">
        <f t="shared" si="1"/>
        <v>50.199665697693746</v>
      </c>
    </row>
    <row r="84" spans="1:23" ht="12.75">
      <c r="A84">
        <v>1933</v>
      </c>
      <c r="B84" s="1">
        <v>7.201666666666667</v>
      </c>
      <c r="C84" s="1">
        <v>21.573212909441235</v>
      </c>
      <c r="D84" s="1">
        <v>2.78884171711509</v>
      </c>
      <c r="E84" s="1">
        <v>70.43122813888836</v>
      </c>
      <c r="F84" s="1">
        <v>2.724897864203854</v>
      </c>
      <c r="G84" s="1">
        <v>60.929408451970936</v>
      </c>
      <c r="H84" s="1">
        <v>85.80633010966022</v>
      </c>
      <c r="I84" s="1">
        <v>3.6644631131338277</v>
      </c>
      <c r="J84" s="1">
        <v>26.169388756009663</v>
      </c>
      <c r="K84" s="1">
        <v>21.166379526162018</v>
      </c>
      <c r="L84" s="1">
        <v>47.335768282171685</v>
      </c>
      <c r="M84" s="1">
        <v>0.08615091896167093</v>
      </c>
      <c r="N84" s="1">
        <v>1.2639935180133084</v>
      </c>
      <c r="O84" s="1">
        <v>0.7858983001618458</v>
      </c>
      <c r="P84" s="1">
        <v>1.3987591007865166</v>
      </c>
      <c r="Q84" s="1">
        <v>-3.3625</v>
      </c>
      <c r="R84" s="1">
        <v>9.7691912331961</v>
      </c>
      <c r="S84" s="1">
        <v>2.4260022051904477</v>
      </c>
      <c r="T84" s="1">
        <v>2.352167300682797</v>
      </c>
      <c r="U84" s="1">
        <v>97.2952207154937</v>
      </c>
      <c r="V84" s="8">
        <f t="shared" si="0"/>
        <v>83.48545826805905</v>
      </c>
      <c r="W84" s="1">
        <f t="shared" si="1"/>
        <v>51.16021721877483</v>
      </c>
    </row>
    <row r="85" spans="1:23" ht="12.75">
      <c r="A85">
        <v>1933.25</v>
      </c>
      <c r="B85" s="1">
        <v>6.8870000000000005</v>
      </c>
      <c r="C85" s="1">
        <v>20.058872832369943</v>
      </c>
      <c r="D85" s="1">
        <v>2.856345649956227</v>
      </c>
      <c r="E85" s="1">
        <v>73.22094897316792</v>
      </c>
      <c r="F85" s="1">
        <v>2.749050908241127</v>
      </c>
      <c r="G85" s="1">
        <v>62.03658144858602</v>
      </c>
      <c r="H85" s="1">
        <v>86.3391891916479</v>
      </c>
      <c r="I85" s="1">
        <v>3.731535950847098</v>
      </c>
      <c r="J85" s="1">
        <v>26.52070306948532</v>
      </c>
      <c r="K85" s="1">
        <v>21.129320484776944</v>
      </c>
      <c r="L85" s="1">
        <v>47.65002355426227</v>
      </c>
      <c r="M85" s="1">
        <v>0.815135230373121</v>
      </c>
      <c r="N85" s="1">
        <v>1.5166459097923808</v>
      </c>
      <c r="O85" s="1">
        <v>0.8693258472031747</v>
      </c>
      <c r="P85" s="1">
        <v>1.2166634733775656</v>
      </c>
      <c r="Q85" s="1">
        <v>-2.7875</v>
      </c>
      <c r="R85" s="1">
        <v>9.817111580045147</v>
      </c>
      <c r="S85" s="1">
        <v>2.514052958356893</v>
      </c>
      <c r="T85" s="1">
        <v>2.491277825298505</v>
      </c>
      <c r="U85" s="1">
        <v>98.06906633376892</v>
      </c>
      <c r="V85" s="8">
        <f aca="true" t="shared" si="2" ref="V85:V148">+U85*H85/100</f>
        <v>84.67203672039543</v>
      </c>
      <c r="W85" s="1">
        <f t="shared" si="1"/>
        <v>52.21946986854087</v>
      </c>
    </row>
    <row r="86" spans="1:23" ht="12.75">
      <c r="A86">
        <v>1933.5</v>
      </c>
      <c r="B86" s="1">
        <v>6.851</v>
      </c>
      <c r="C86" s="1">
        <v>20.208299614643547</v>
      </c>
      <c r="D86" s="1">
        <v>2.582280172009942</v>
      </c>
      <c r="E86" s="1">
        <v>79.91893497554355</v>
      </c>
      <c r="F86" s="1">
        <v>2.746206470436135</v>
      </c>
      <c r="G86" s="1">
        <v>61.714177378876975</v>
      </c>
      <c r="H86" s="1">
        <v>89.20975723656511</v>
      </c>
      <c r="I86" s="1">
        <v>3.8342689691249374</v>
      </c>
      <c r="J86" s="1">
        <v>26.54616099161357</v>
      </c>
      <c r="K86" s="1">
        <v>21.311677620418497</v>
      </c>
      <c r="L86" s="1">
        <v>47.85783861203207</v>
      </c>
      <c r="M86" s="1">
        <v>1.6145686644002297</v>
      </c>
      <c r="N86" s="1">
        <v>1.81385148863495</v>
      </c>
      <c r="O86" s="1">
        <v>0.8031024388570748</v>
      </c>
      <c r="P86" s="1">
        <v>1.3351147369082048</v>
      </c>
      <c r="Q86" s="1">
        <v>-2.3375</v>
      </c>
      <c r="R86" s="1">
        <v>8.874943393582763</v>
      </c>
      <c r="S86" s="1">
        <v>2.687665011617357</v>
      </c>
      <c r="T86" s="1">
        <v>3.155107271880384</v>
      </c>
      <c r="U86" s="1">
        <v>98.84906679743654</v>
      </c>
      <c r="V86" s="8">
        <f t="shared" si="2"/>
        <v>88.18301252060323</v>
      </c>
      <c r="W86" s="1">
        <f t="shared" si="1"/>
        <v>52.839233985294214</v>
      </c>
    </row>
    <row r="87" spans="1:23" ht="12.75">
      <c r="A87">
        <v>1933.75</v>
      </c>
      <c r="B87" s="1">
        <v>7.125</v>
      </c>
      <c r="C87" s="1">
        <v>20.464778420038538</v>
      </c>
      <c r="D87" s="1">
        <v>2.0314399934906793</v>
      </c>
      <c r="E87" s="1">
        <v>82.0747342054047</v>
      </c>
      <c r="F87" s="1">
        <v>2.698249690981036</v>
      </c>
      <c r="G87" s="1">
        <v>64.81983272056661</v>
      </c>
      <c r="H87" s="1">
        <v>90.76214883156045</v>
      </c>
      <c r="I87" s="1">
        <v>3.969731966894142</v>
      </c>
      <c r="J87" s="1">
        <v>26.76374718289192</v>
      </c>
      <c r="K87" s="1">
        <v>21.192622368642574</v>
      </c>
      <c r="L87" s="1">
        <v>47.95636955153449</v>
      </c>
      <c r="M87" s="1">
        <v>1.784145186264968</v>
      </c>
      <c r="N87" s="1">
        <v>1.8055090835593468</v>
      </c>
      <c r="O87" s="1">
        <v>0.7416734137779156</v>
      </c>
      <c r="P87" s="1">
        <v>1.2494626889277054</v>
      </c>
      <c r="Q87" s="1">
        <v>-2.0125</v>
      </c>
      <c r="R87" s="1">
        <v>11.138753793176008</v>
      </c>
      <c r="S87" s="1">
        <v>2.7722798248353056</v>
      </c>
      <c r="T87" s="1">
        <v>2.8014476021383055</v>
      </c>
      <c r="U87" s="1">
        <v>99.63527105957054</v>
      </c>
      <c r="V87" s="8">
        <f t="shared" si="2"/>
        <v>90.4311130078161</v>
      </c>
      <c r="W87" s="1">
        <f t="shared" si="1"/>
        <v>53.6810789273906</v>
      </c>
    </row>
    <row r="88" spans="1:23" ht="12.75">
      <c r="A88">
        <v>1934</v>
      </c>
      <c r="B88" s="1">
        <v>7.395</v>
      </c>
      <c r="C88" s="1">
        <v>21.14277456647399</v>
      </c>
      <c r="D88" s="1">
        <v>1.664597811926073</v>
      </c>
      <c r="E88" s="1">
        <v>85.06526449680779</v>
      </c>
      <c r="F88" s="1">
        <v>2.6957303304412146</v>
      </c>
      <c r="G88" s="1">
        <v>68.82886581420115</v>
      </c>
      <c r="H88" s="1">
        <v>92.24039690367049</v>
      </c>
      <c r="I88" s="1">
        <v>4.10735172117406</v>
      </c>
      <c r="J88" s="1">
        <v>27.752598907995633</v>
      </c>
      <c r="K88" s="1">
        <v>21.769341340463473</v>
      </c>
      <c r="L88" s="1">
        <v>49.5219402484591</v>
      </c>
      <c r="M88" s="1">
        <v>3.034986589892304</v>
      </c>
      <c r="N88" s="1">
        <v>2.1232658377227587</v>
      </c>
      <c r="O88" s="1">
        <v>1.0212530096057042</v>
      </c>
      <c r="P88" s="1">
        <v>1.5779677425638412</v>
      </c>
      <c r="Q88" s="1">
        <v>-1.6875</v>
      </c>
      <c r="R88" s="1">
        <v>12.04299936003758</v>
      </c>
      <c r="S88" s="1">
        <v>2.851333830273644</v>
      </c>
      <c r="T88" s="1">
        <v>2.729745935635536</v>
      </c>
      <c r="U88" s="1">
        <v>100.42772846259727</v>
      </c>
      <c r="V88" s="8">
        <f t="shared" si="2"/>
        <v>92.63493533524017</v>
      </c>
      <c r="W88" s="1">
        <f t="shared" si="1"/>
        <v>56.78586645416357</v>
      </c>
    </row>
    <row r="89" spans="1:23" ht="12.75">
      <c r="A89">
        <v>1934.25</v>
      </c>
      <c r="B89" s="1">
        <v>8.016666666666666</v>
      </c>
      <c r="C89" s="1">
        <v>21.954585741811172</v>
      </c>
      <c r="D89" s="1">
        <v>1.5005452442761913</v>
      </c>
      <c r="E89" s="1">
        <v>86.3636782973703</v>
      </c>
      <c r="F89" s="1">
        <v>2.574703016165532</v>
      </c>
      <c r="G89" s="1">
        <v>68.91434310978426</v>
      </c>
      <c r="H89" s="1">
        <v>92.79870903373227</v>
      </c>
      <c r="I89" s="1">
        <v>4.280984276708037</v>
      </c>
      <c r="J89" s="1">
        <v>28.320300511672844</v>
      </c>
      <c r="K89" s="1">
        <v>21.925146969083325</v>
      </c>
      <c r="L89" s="1">
        <v>50.24544748075616</v>
      </c>
      <c r="M89" s="1">
        <v>3.3155829358483344</v>
      </c>
      <c r="N89" s="1">
        <v>2.179141523375712</v>
      </c>
      <c r="O89" s="1">
        <v>1.1224142164413105</v>
      </c>
      <c r="P89" s="1">
        <v>1.3765271960313117</v>
      </c>
      <c r="Q89" s="1">
        <v>-1.3625</v>
      </c>
      <c r="R89" s="1">
        <v>10.875331036746466</v>
      </c>
      <c r="S89" s="1">
        <v>2.8892842485227117</v>
      </c>
      <c r="T89" s="1">
        <v>2.692286868797467</v>
      </c>
      <c r="U89" s="1">
        <v>101.22648874139212</v>
      </c>
      <c r="V89" s="8">
        <f t="shared" si="2"/>
        <v>93.93687475218822</v>
      </c>
      <c r="W89" s="1">
        <f t="shared" si="1"/>
        <v>58.03901207303779</v>
      </c>
    </row>
    <row r="90" spans="1:23" ht="12.75">
      <c r="A90">
        <v>1934.5</v>
      </c>
      <c r="B90" s="1">
        <v>8.286000000000001</v>
      </c>
      <c r="C90" s="1">
        <v>22.726252408477844</v>
      </c>
      <c r="D90" s="1">
        <v>1.5458259188252432</v>
      </c>
      <c r="E90" s="1">
        <v>87.59312877284606</v>
      </c>
      <c r="F90" s="1">
        <v>2.599475483967137</v>
      </c>
      <c r="G90" s="1">
        <v>70.38071436913573</v>
      </c>
      <c r="H90" s="1">
        <v>93.23508387101039</v>
      </c>
      <c r="I90" s="1">
        <v>4.470679634812139</v>
      </c>
      <c r="J90" s="1">
        <v>29.25460598790909</v>
      </c>
      <c r="K90" s="1">
        <v>22.184501929906837</v>
      </c>
      <c r="L90" s="1">
        <v>51.439107917815925</v>
      </c>
      <c r="M90" s="1">
        <v>3.865005830659047</v>
      </c>
      <c r="N90" s="1">
        <v>2.1288596031915485</v>
      </c>
      <c r="O90" s="1">
        <v>1.0196983013515473</v>
      </c>
      <c r="P90" s="1">
        <v>1.5789479261159514</v>
      </c>
      <c r="Q90" s="1">
        <v>-0.8625</v>
      </c>
      <c r="R90" s="1">
        <v>10.206716290814049</v>
      </c>
      <c r="S90" s="1">
        <v>2.939477794526587</v>
      </c>
      <c r="T90" s="1">
        <v>2.540273099492021</v>
      </c>
      <c r="U90" s="1">
        <v>102.03160202640096</v>
      </c>
      <c r="V90" s="8">
        <f t="shared" si="2"/>
        <v>95.12924972425047</v>
      </c>
      <c r="W90" s="1">
        <f t="shared" si="1"/>
        <v>60.17399807832168</v>
      </c>
    </row>
    <row r="91" spans="1:23" ht="12.75">
      <c r="A91">
        <v>1934.75</v>
      </c>
      <c r="B91" s="1">
        <v>8.460666666666667</v>
      </c>
      <c r="C91" s="1">
        <v>23.413169556840078</v>
      </c>
      <c r="D91" s="1">
        <v>1.4695412870606577</v>
      </c>
      <c r="E91" s="1">
        <v>88.75078844820239</v>
      </c>
      <c r="F91" s="1">
        <v>2.6489511030763615</v>
      </c>
      <c r="G91" s="1">
        <v>72.57607670687881</v>
      </c>
      <c r="H91" s="1">
        <v>93.44057762191521</v>
      </c>
      <c r="I91" s="1">
        <v>4.740984367305748</v>
      </c>
      <c r="J91" s="1">
        <v>29.472494592422336</v>
      </c>
      <c r="K91" s="1">
        <v>22.12100976054637</v>
      </c>
      <c r="L91" s="1">
        <v>51.59350435296871</v>
      </c>
      <c r="M91" s="1">
        <v>4.884424643600349</v>
      </c>
      <c r="N91" s="1">
        <v>2.368733035710015</v>
      </c>
      <c r="O91" s="1">
        <v>1.2366344726014336</v>
      </c>
      <c r="P91" s="1">
        <v>1.4665571352889006</v>
      </c>
      <c r="Q91" s="1">
        <v>-0.1875</v>
      </c>
      <c r="R91" s="1">
        <v>11.274953312401932</v>
      </c>
      <c r="S91" s="1">
        <v>2.919904126677053</v>
      </c>
      <c r="T91" s="1">
        <v>2.837694096074975</v>
      </c>
      <c r="U91" s="1">
        <v>102.84311884678634</v>
      </c>
      <c r="V91" s="8">
        <f t="shared" si="2"/>
        <v>96.0972042948299</v>
      </c>
      <c r="W91" s="1">
        <f t="shared" si="1"/>
        <v>61.301123394476875</v>
      </c>
    </row>
    <row r="92" spans="1:23" ht="12.75">
      <c r="A92">
        <v>1935</v>
      </c>
      <c r="B92" s="1">
        <v>8.783000000000001</v>
      </c>
      <c r="C92" s="1">
        <v>24.44800578034682</v>
      </c>
      <c r="D92" s="1">
        <v>1.5040974513138397</v>
      </c>
      <c r="E92" s="1">
        <v>92.03377758963518</v>
      </c>
      <c r="F92" s="1">
        <v>2.6977144887789053</v>
      </c>
      <c r="G92" s="1">
        <v>72.5549095071272</v>
      </c>
      <c r="H92" s="1">
        <v>94.5861651118848</v>
      </c>
      <c r="I92" s="1">
        <v>4.958969706237868</v>
      </c>
      <c r="J92" s="1">
        <v>29.22149510667743</v>
      </c>
      <c r="K92" s="1">
        <v>22.388683319327882</v>
      </c>
      <c r="L92" s="1">
        <v>51.61017842600531</v>
      </c>
      <c r="M92" s="1">
        <v>6.059542414868515</v>
      </c>
      <c r="N92" s="1">
        <v>2.7039873512080526</v>
      </c>
      <c r="O92" s="1">
        <v>1.457764787621704</v>
      </c>
      <c r="P92" s="1">
        <v>1.4102902760387592</v>
      </c>
      <c r="Q92" s="1">
        <v>0.4875</v>
      </c>
      <c r="R92" s="1">
        <v>10.315838172592382</v>
      </c>
      <c r="S92" s="1">
        <v>3.035351729811757</v>
      </c>
      <c r="T92" s="1">
        <v>3.424970942388615</v>
      </c>
      <c r="U92" s="1">
        <v>103.66109013359868</v>
      </c>
      <c r="V92" s="8">
        <f t="shared" si="2"/>
        <v>98.04904987054537</v>
      </c>
      <c r="W92" s="1">
        <f t="shared" si="1"/>
        <v>62.23907133453483</v>
      </c>
    </row>
    <row r="93" spans="1:23" ht="12.75">
      <c r="A93">
        <v>1935.25</v>
      </c>
      <c r="B93" s="1">
        <v>9.074666666666667</v>
      </c>
      <c r="C93" s="1">
        <v>25.20406069364162</v>
      </c>
      <c r="D93" s="1">
        <v>1.4862533700926541</v>
      </c>
      <c r="E93" s="1">
        <v>93.21090858005532</v>
      </c>
      <c r="F93" s="1">
        <v>2.6948819883620074</v>
      </c>
      <c r="G93" s="1">
        <v>75.15792732875114</v>
      </c>
      <c r="H93" s="1">
        <v>95.03162438983672</v>
      </c>
      <c r="I93" s="1">
        <v>5.269999485580946</v>
      </c>
      <c r="J93" s="1">
        <v>29.7250209544012</v>
      </c>
      <c r="K93" s="1">
        <v>22.566680956123328</v>
      </c>
      <c r="L93" s="1">
        <v>52.29170191052452</v>
      </c>
      <c r="M93" s="1">
        <v>7.040992159713696</v>
      </c>
      <c r="N93" s="1">
        <v>2.824051278719926</v>
      </c>
      <c r="O93" s="1">
        <v>1.46715570831779</v>
      </c>
      <c r="P93" s="1">
        <v>1.58728517267598</v>
      </c>
      <c r="Q93" s="1">
        <v>1.1625</v>
      </c>
      <c r="R93" s="1">
        <v>11.06588538655676</v>
      </c>
      <c r="S93" s="1">
        <v>3.0543324279523296</v>
      </c>
      <c r="T93" s="1">
        <v>3.564984041577115</v>
      </c>
      <c r="U93" s="1">
        <v>104.48556722297275</v>
      </c>
      <c r="V93" s="8">
        <f t="shared" si="2"/>
        <v>99.29433178492582</v>
      </c>
      <c r="W93" s="1">
        <f aca="true" t="shared" si="3" ref="W93:W156">+G93-R93</f>
        <v>64.09204194219438</v>
      </c>
    </row>
    <row r="94" spans="1:23" ht="12.75">
      <c r="A94">
        <v>1935.5</v>
      </c>
      <c r="B94" s="1">
        <v>9.541000000000002</v>
      </c>
      <c r="C94" s="1">
        <v>26.163068400770715</v>
      </c>
      <c r="D94" s="1">
        <v>1.513055070381257</v>
      </c>
      <c r="E94" s="1">
        <v>92.19685380235552</v>
      </c>
      <c r="F94" s="1">
        <v>2.7018301036899537</v>
      </c>
      <c r="G94" s="1">
        <v>78.9069838831218</v>
      </c>
      <c r="H94" s="1">
        <v>94.53328245419839</v>
      </c>
      <c r="I94" s="1">
        <v>5.536683195733575</v>
      </c>
      <c r="J94" s="1">
        <v>31.114951301775903</v>
      </c>
      <c r="K94" s="1">
        <v>22.792829933697135</v>
      </c>
      <c r="L94" s="1">
        <v>53.90778123547304</v>
      </c>
      <c r="M94" s="1">
        <v>7.6894635902361905</v>
      </c>
      <c r="N94" s="1">
        <v>3.0521464767355275</v>
      </c>
      <c r="O94" s="1">
        <v>1.5639387919303411</v>
      </c>
      <c r="P94" s="1">
        <v>1.5608783215703217</v>
      </c>
      <c r="Q94" s="1">
        <v>1.5125</v>
      </c>
      <c r="R94" s="1">
        <v>12.36799816360125</v>
      </c>
      <c r="S94" s="1">
        <v>3.1186634428248494</v>
      </c>
      <c r="T94" s="1">
        <v>3.7136057447471034</v>
      </c>
      <c r="U94" s="1">
        <v>105.31660185934952</v>
      </c>
      <c r="V94" s="8">
        <f t="shared" si="2"/>
        <v>99.55924070686243</v>
      </c>
      <c r="W94" s="1">
        <f t="shared" si="3"/>
        <v>66.53898571952055</v>
      </c>
    </row>
    <row r="95" spans="1:23" ht="12.75">
      <c r="A95">
        <v>1935.75</v>
      </c>
      <c r="B95" s="1">
        <v>10.168</v>
      </c>
      <c r="C95" s="1">
        <v>26.86113680154143</v>
      </c>
      <c r="D95" s="1">
        <v>1.5004923907513088</v>
      </c>
      <c r="E95" s="1">
        <v>93.61424398156521</v>
      </c>
      <c r="F95" s="1">
        <v>2.6130171035373544</v>
      </c>
      <c r="G95" s="1">
        <v>80.48017928099983</v>
      </c>
      <c r="H95" s="1">
        <v>95.02179326276503</v>
      </c>
      <c r="I95" s="1">
        <v>5.83434761244761</v>
      </c>
      <c r="J95" s="1">
        <v>31.538532637145465</v>
      </c>
      <c r="K95" s="1">
        <v>23.051805790851642</v>
      </c>
      <c r="L95" s="1">
        <v>54.59033842799711</v>
      </c>
      <c r="M95" s="1">
        <v>8.310001835181588</v>
      </c>
      <c r="N95" s="1">
        <v>3.4198148933364845</v>
      </c>
      <c r="O95" s="1">
        <v>1.5111407121301568</v>
      </c>
      <c r="P95" s="1">
        <v>1.8415462297149454</v>
      </c>
      <c r="Q95" s="1">
        <v>1.5375</v>
      </c>
      <c r="R95" s="1">
        <v>12.250278277249603</v>
      </c>
      <c r="S95" s="1">
        <v>3.19165239941107</v>
      </c>
      <c r="T95" s="1">
        <v>3.696439271287135</v>
      </c>
      <c r="U95" s="1">
        <v>106.15424619872368</v>
      </c>
      <c r="V95" s="8">
        <f t="shared" si="2"/>
        <v>100.86966836259782</v>
      </c>
      <c r="W95" s="1">
        <f t="shared" si="3"/>
        <v>68.22990100375023</v>
      </c>
    </row>
    <row r="96" spans="1:23" ht="12.75">
      <c r="A96">
        <v>1936</v>
      </c>
      <c r="B96" s="1">
        <v>10.194</v>
      </c>
      <c r="C96" s="1">
        <v>27.24920038535646</v>
      </c>
      <c r="D96" s="1">
        <v>1.5109467367142033</v>
      </c>
      <c r="E96" s="1">
        <v>92.95177999524054</v>
      </c>
      <c r="F96" s="1">
        <v>2.64398650438044</v>
      </c>
      <c r="G96" s="1">
        <v>82.863721005395</v>
      </c>
      <c r="H96" s="1">
        <v>95.24503168757606</v>
      </c>
      <c r="I96" s="1">
        <v>6.136474977415135</v>
      </c>
      <c r="J96" s="1">
        <v>32.46290816469603</v>
      </c>
      <c r="K96" s="1">
        <v>23.32508123011109</v>
      </c>
      <c r="L96" s="1">
        <v>55.78798939480712</v>
      </c>
      <c r="M96" s="1">
        <v>8.643287711995596</v>
      </c>
      <c r="N96" s="1">
        <v>3.672283577679017</v>
      </c>
      <c r="O96" s="1">
        <v>1.5058208372226172</v>
      </c>
      <c r="P96" s="1">
        <v>1.9026832970939627</v>
      </c>
      <c r="Q96" s="1">
        <v>1.5625</v>
      </c>
      <c r="R96" s="1">
        <v>12.788737559256496</v>
      </c>
      <c r="S96" s="1">
        <v>3.0831484232686073</v>
      </c>
      <c r="T96" s="1">
        <v>3.575917061347957</v>
      </c>
      <c r="U96" s="1">
        <v>106.99855281191697</v>
      </c>
      <c r="V96" s="8">
        <f t="shared" si="2"/>
        <v>101.91080553095811</v>
      </c>
      <c r="W96" s="1">
        <f t="shared" si="3"/>
        <v>70.0749834461385</v>
      </c>
    </row>
    <row r="97" spans="1:23" ht="12.75">
      <c r="A97">
        <v>1936.25</v>
      </c>
      <c r="B97" s="1">
        <v>10.162333333333333</v>
      </c>
      <c r="C97" s="1">
        <v>28.4869894026975</v>
      </c>
      <c r="D97" s="1">
        <v>1.4797651861125996</v>
      </c>
      <c r="E97" s="1">
        <v>92.01453018930196</v>
      </c>
      <c r="F97" s="1">
        <v>2.7977424369079973</v>
      </c>
      <c r="G97" s="1">
        <v>86.38377526991282</v>
      </c>
      <c r="H97" s="1">
        <v>95.30385029729653</v>
      </c>
      <c r="I97" s="1">
        <v>6.450364404324095</v>
      </c>
      <c r="J97" s="1">
        <v>33.74099562918469</v>
      </c>
      <c r="K97" s="1">
        <v>23.759993448778435</v>
      </c>
      <c r="L97" s="1">
        <v>57.50098907796312</v>
      </c>
      <c r="M97" s="1">
        <v>9.306137008709527</v>
      </c>
      <c r="N97" s="1">
        <v>3.911143808140827</v>
      </c>
      <c r="O97" s="1">
        <v>1.8532133250641691</v>
      </c>
      <c r="P97" s="1">
        <v>1.9542798755045299</v>
      </c>
      <c r="Q97" s="1">
        <v>1.5875</v>
      </c>
      <c r="R97" s="1">
        <v>13.43585110848151</v>
      </c>
      <c r="S97" s="1">
        <v>3.114526104647614</v>
      </c>
      <c r="T97" s="1">
        <v>3.4240924342130525</v>
      </c>
      <c r="U97" s="1">
        <v>107.84957468787748</v>
      </c>
      <c r="V97" s="8">
        <f t="shared" si="2"/>
        <v>102.78479720680576</v>
      </c>
      <c r="W97" s="1">
        <f t="shared" si="3"/>
        <v>72.9479241614313</v>
      </c>
    </row>
    <row r="98" spans="1:23" ht="12.75">
      <c r="A98">
        <v>1936.5</v>
      </c>
      <c r="B98" s="1">
        <v>10.304666666666668</v>
      </c>
      <c r="C98" s="1">
        <v>29.312182080924856</v>
      </c>
      <c r="D98" s="1">
        <v>1.49644363611013</v>
      </c>
      <c r="E98" s="1">
        <v>93.2574417659207</v>
      </c>
      <c r="F98" s="1">
        <v>2.857402741690884</v>
      </c>
      <c r="G98" s="1">
        <v>88.68622122150953</v>
      </c>
      <c r="H98" s="1">
        <v>95.86105060630246</v>
      </c>
      <c r="I98" s="1">
        <v>6.692034239400572</v>
      </c>
      <c r="J98" s="1">
        <v>34.43225953522619</v>
      </c>
      <c r="K98" s="1">
        <v>24.058628377372038</v>
      </c>
      <c r="L98" s="1">
        <v>58.490887912598225</v>
      </c>
      <c r="M98" s="1">
        <v>10.292682358931495</v>
      </c>
      <c r="N98" s="1">
        <v>4.190717321908927</v>
      </c>
      <c r="O98" s="1">
        <v>2.0705421990294597</v>
      </c>
      <c r="P98" s="1">
        <v>2.3064228379931073</v>
      </c>
      <c r="Q98" s="1">
        <v>1.725</v>
      </c>
      <c r="R98" s="1">
        <v>13.49257409562902</v>
      </c>
      <c r="S98" s="1">
        <v>3.2042570138384243</v>
      </c>
      <c r="T98" s="1">
        <v>3.4862143988882</v>
      </c>
      <c r="U98" s="1">
        <v>108.70736523700533</v>
      </c>
      <c r="V98" s="8">
        <f t="shared" si="2"/>
        <v>104.20802240262373</v>
      </c>
      <c r="W98" s="1">
        <f t="shared" si="3"/>
        <v>75.1936471258805</v>
      </c>
    </row>
    <row r="99" spans="1:23" ht="12.75">
      <c r="A99">
        <v>1936.75</v>
      </c>
      <c r="B99" s="1">
        <v>10.306333333333333</v>
      </c>
      <c r="C99" s="1">
        <v>29.80283718689788</v>
      </c>
      <c r="D99" s="1">
        <v>1.5156716817417186</v>
      </c>
      <c r="E99" s="1">
        <v>95.66401457154313</v>
      </c>
      <c r="F99" s="1">
        <v>2.9089862027466595</v>
      </c>
      <c r="G99" s="1">
        <v>91.71628250318349</v>
      </c>
      <c r="H99" s="1">
        <v>97.0077010496064</v>
      </c>
      <c r="I99" s="1">
        <v>7.121126378860164</v>
      </c>
      <c r="J99" s="1">
        <v>35.363836670894</v>
      </c>
      <c r="K99" s="1">
        <v>24.456296943738423</v>
      </c>
      <c r="L99" s="1">
        <v>59.820133614632425</v>
      </c>
      <c r="M99" s="1">
        <v>11.007892920363357</v>
      </c>
      <c r="N99" s="1">
        <v>4.625855292271209</v>
      </c>
      <c r="O99" s="1">
        <v>2.1704236386837517</v>
      </c>
      <c r="P99" s="1">
        <v>2.236613989408397</v>
      </c>
      <c r="Q99" s="1">
        <v>1.975</v>
      </c>
      <c r="R99" s="1">
        <v>13.882837236632966</v>
      </c>
      <c r="S99" s="1">
        <v>3.398068458245357</v>
      </c>
      <c r="T99" s="1">
        <v>3.5137761055507744</v>
      </c>
      <c r="U99" s="1">
        <v>109.57197829450472</v>
      </c>
      <c r="V99" s="8">
        <f t="shared" si="2"/>
        <v>106.29325713807275</v>
      </c>
      <c r="W99" s="1">
        <f t="shared" si="3"/>
        <v>77.83344526655053</v>
      </c>
    </row>
    <row r="100" spans="1:23" ht="12.75">
      <c r="A100">
        <v>1937</v>
      </c>
      <c r="B100" s="1">
        <v>10.065666666666667</v>
      </c>
      <c r="C100" s="1">
        <v>30.239966281310217</v>
      </c>
      <c r="D100" s="1">
        <v>1.509792486152296</v>
      </c>
      <c r="E100" s="1">
        <v>100.2112374044537</v>
      </c>
      <c r="F100" s="1">
        <v>3.0186273810112554</v>
      </c>
      <c r="G100" s="1">
        <v>92.6942051752349</v>
      </c>
      <c r="H100" s="1">
        <v>99.16762961278164</v>
      </c>
      <c r="I100" s="1">
        <v>7.372354049809446</v>
      </c>
      <c r="J100" s="1">
        <v>35.06614806179564</v>
      </c>
      <c r="K100" s="1">
        <v>24.60146201641032</v>
      </c>
      <c r="L100" s="1">
        <v>59.66761007820596</v>
      </c>
      <c r="M100" s="1">
        <v>12.204710293825457</v>
      </c>
      <c r="N100" s="1">
        <v>5.012750778879891</v>
      </c>
      <c r="O100" s="1">
        <v>2.344084108549383</v>
      </c>
      <c r="P100" s="1">
        <v>2.6228754063961834</v>
      </c>
      <c r="Q100" s="1">
        <v>2.225</v>
      </c>
      <c r="R100" s="1">
        <v>13.915548561414436</v>
      </c>
      <c r="S100" s="1">
        <v>3.701773229017645</v>
      </c>
      <c r="T100" s="1">
        <v>4.1677910370380555</v>
      </c>
      <c r="U100" s="1">
        <v>110.44346812376256</v>
      </c>
      <c r="V100" s="8">
        <f t="shared" si="2"/>
        <v>109.5241694004834</v>
      </c>
      <c r="W100" s="1">
        <f t="shared" si="3"/>
        <v>78.77865661382046</v>
      </c>
    </row>
    <row r="101" spans="1:23" ht="12.75">
      <c r="A101">
        <v>1937.25</v>
      </c>
      <c r="B101" s="1">
        <v>9.372666666666667</v>
      </c>
      <c r="C101" s="1">
        <v>30.275650289017346</v>
      </c>
      <c r="D101" s="1">
        <v>1.4786849789130516</v>
      </c>
      <c r="E101" s="1">
        <v>101.82495302842615</v>
      </c>
      <c r="F101" s="1">
        <v>3.226384824438853</v>
      </c>
      <c r="G101" s="1">
        <v>92.87835289798561</v>
      </c>
      <c r="H101" s="1">
        <v>100.41988450291574</v>
      </c>
      <c r="I101" s="1">
        <v>7.1317606302851155</v>
      </c>
      <c r="J101" s="1">
        <v>35.64742424361309</v>
      </c>
      <c r="K101" s="1">
        <v>24.79558596793241</v>
      </c>
      <c r="L101" s="1">
        <v>60.4430102115455</v>
      </c>
      <c r="M101" s="1">
        <v>12.76742287199722</v>
      </c>
      <c r="N101" s="1">
        <v>5.140012363662156</v>
      </c>
      <c r="O101" s="1">
        <v>2.171153154690634</v>
      </c>
      <c r="P101" s="1">
        <v>2.981257353644429</v>
      </c>
      <c r="Q101" s="1">
        <v>2.475</v>
      </c>
      <c r="R101" s="1">
        <v>12.809318886012559</v>
      </c>
      <c r="S101" s="1">
        <v>3.9977249091158726</v>
      </c>
      <c r="T101" s="1">
        <v>4.270884610970653</v>
      </c>
      <c r="U101" s="1">
        <v>111.32188941975416</v>
      </c>
      <c r="V101" s="8">
        <f t="shared" si="2"/>
        <v>111.7893127817807</v>
      </c>
      <c r="W101" s="1">
        <f t="shared" si="3"/>
        <v>80.06903401197305</v>
      </c>
    </row>
    <row r="102" spans="1:23" ht="12.75">
      <c r="A102">
        <v>1937.5</v>
      </c>
      <c r="B102" s="1">
        <v>9.185666666666668</v>
      </c>
      <c r="C102" s="1">
        <v>30.226584778420037</v>
      </c>
      <c r="D102" s="1">
        <v>1.2996385817809912</v>
      </c>
      <c r="E102" s="1">
        <v>101.24696208615747</v>
      </c>
      <c r="F102" s="1">
        <v>3.2481242856469756</v>
      </c>
      <c r="G102" s="1">
        <v>91.22936130006363</v>
      </c>
      <c r="H102" s="1">
        <v>100.83328423449899</v>
      </c>
      <c r="I102" s="1">
        <v>6.76614771038609</v>
      </c>
      <c r="J102" s="1">
        <v>35.402617999820414</v>
      </c>
      <c r="K102" s="1">
        <v>24.764904559406688</v>
      </c>
      <c r="L102" s="1">
        <v>60.1675225592271</v>
      </c>
      <c r="M102" s="1">
        <v>11.708620186700639</v>
      </c>
      <c r="N102" s="1">
        <v>4.855299738153674</v>
      </c>
      <c r="O102" s="1">
        <v>1.9937245962662475</v>
      </c>
      <c r="P102" s="1">
        <v>2.6595958522807166</v>
      </c>
      <c r="Q102" s="1">
        <v>2.2</v>
      </c>
      <c r="R102" s="1">
        <v>12.44075583652228</v>
      </c>
      <c r="S102" s="1">
        <v>4.118891571860299</v>
      </c>
      <c r="T102" s="1">
        <v>3.972576564632792</v>
      </c>
      <c r="U102" s="1">
        <v>112.20729731247583</v>
      </c>
      <c r="V102" s="8">
        <f t="shared" si="2"/>
        <v>113.1423030309381</v>
      </c>
      <c r="W102" s="1">
        <f t="shared" si="3"/>
        <v>78.78860546354134</v>
      </c>
    </row>
    <row r="103" spans="1:23" ht="12.75">
      <c r="A103">
        <v>1937.75</v>
      </c>
      <c r="B103" s="1">
        <v>9.401666666666666</v>
      </c>
      <c r="C103" s="1">
        <v>29.59765414258189</v>
      </c>
      <c r="D103" s="1">
        <v>1.021015661112659</v>
      </c>
      <c r="E103" s="1">
        <v>96.71684748096261</v>
      </c>
      <c r="F103" s="1">
        <v>3.068904936865844</v>
      </c>
      <c r="G103" s="1">
        <v>88.29808062671574</v>
      </c>
      <c r="H103" s="1">
        <v>99.57920164980366</v>
      </c>
      <c r="I103" s="1">
        <v>6.3297376095193485</v>
      </c>
      <c r="J103" s="1">
        <v>34.68380969477075</v>
      </c>
      <c r="K103" s="1">
        <v>24.63804745625059</v>
      </c>
      <c r="L103" s="1">
        <v>59.32185715102134</v>
      </c>
      <c r="M103" s="1">
        <v>10.019246647476647</v>
      </c>
      <c r="N103" s="1">
        <v>4.191937119304251</v>
      </c>
      <c r="O103" s="1">
        <v>1.8910381404937258</v>
      </c>
      <c r="P103" s="1">
        <v>2.53627138767867</v>
      </c>
      <c r="Q103" s="1">
        <v>1.4</v>
      </c>
      <c r="R103" s="1">
        <v>12.03437671605069</v>
      </c>
      <c r="S103" s="1">
        <v>4.181610290006205</v>
      </c>
      <c r="T103" s="1">
        <v>3.5887477873585016</v>
      </c>
      <c r="U103" s="1">
        <v>113.0997473704049</v>
      </c>
      <c r="V103" s="8">
        <f t="shared" si="2"/>
        <v>112.623825499394</v>
      </c>
      <c r="W103" s="1">
        <f t="shared" si="3"/>
        <v>76.26370391066506</v>
      </c>
    </row>
    <row r="104" spans="1:23" ht="12.75">
      <c r="A104">
        <v>1938</v>
      </c>
      <c r="B104" s="1">
        <v>9.501666666666665</v>
      </c>
      <c r="C104" s="1">
        <v>29.720317919075143</v>
      </c>
      <c r="D104" s="1">
        <v>1.005504796494634</v>
      </c>
      <c r="E104" s="1">
        <v>92.80641426889542</v>
      </c>
      <c r="F104" s="1">
        <v>3.0516330723142366</v>
      </c>
      <c r="G104" s="1">
        <v>87.8821949866427</v>
      </c>
      <c r="H104" s="1">
        <v>98.05639473406967</v>
      </c>
      <c r="I104" s="1">
        <v>5.93167615903477</v>
      </c>
      <c r="J104" s="1">
        <v>35.37779689448302</v>
      </c>
      <c r="K104" s="1">
        <v>24.396843172516284</v>
      </c>
      <c r="L104" s="1">
        <v>59.774640066999304</v>
      </c>
      <c r="M104" s="1">
        <v>8.58322703644281</v>
      </c>
      <c r="N104" s="1">
        <v>3.6143910913416506</v>
      </c>
      <c r="O104" s="1">
        <v>1.9410709974595848</v>
      </c>
      <c r="P104" s="1">
        <v>2.4277649476415766</v>
      </c>
      <c r="Q104" s="1">
        <v>0.6</v>
      </c>
      <c r="R104" s="1">
        <v>12.635211693092007</v>
      </c>
      <c r="S104" s="1">
        <v>4.091574319618999</v>
      </c>
      <c r="T104" s="1">
        <v>3.1341342885451837</v>
      </c>
      <c r="U104" s="1">
        <v>113.99929560398719</v>
      </c>
      <c r="V104" s="8">
        <f t="shared" si="2"/>
        <v>111.78359929150461</v>
      </c>
      <c r="W104" s="1">
        <f t="shared" si="3"/>
        <v>75.2469832935507</v>
      </c>
    </row>
    <row r="105" spans="1:23" ht="12.75">
      <c r="A105">
        <v>1938.25</v>
      </c>
      <c r="B105" s="1">
        <v>10.472999999999999</v>
      </c>
      <c r="C105" s="1">
        <v>29.524055876685935</v>
      </c>
      <c r="D105" s="1">
        <v>0.9805359734777636</v>
      </c>
      <c r="E105" s="1">
        <v>91.04377930189953</v>
      </c>
      <c r="F105" s="1">
        <v>2.74677465683631</v>
      </c>
      <c r="G105" s="1">
        <v>86.35348940789433</v>
      </c>
      <c r="H105" s="1">
        <v>97.2294188733564</v>
      </c>
      <c r="I105" s="1">
        <v>5.580135814704818</v>
      </c>
      <c r="J105" s="1">
        <v>35.345670880055245</v>
      </c>
      <c r="K105" s="1">
        <v>24.318516414305428</v>
      </c>
      <c r="L105" s="1">
        <v>59.66418729436067</v>
      </c>
      <c r="M105" s="1">
        <v>6.915082876256278</v>
      </c>
      <c r="N105" s="1">
        <v>3.137995754877201</v>
      </c>
      <c r="O105" s="1">
        <v>1.9959121148379728</v>
      </c>
      <c r="P105" s="1">
        <v>1.9811750065411045</v>
      </c>
      <c r="Q105" s="1">
        <v>-0.2</v>
      </c>
      <c r="R105" s="1">
        <v>13.156565195775613</v>
      </c>
      <c r="S105" s="1">
        <v>4.000050267221188</v>
      </c>
      <c r="T105" s="1">
        <v>2.962532040424233</v>
      </c>
      <c r="U105" s="1">
        <v>114.90599846915227</v>
      </c>
      <c r="V105" s="8">
        <f t="shared" si="2"/>
        <v>111.72243456218453</v>
      </c>
      <c r="W105" s="1">
        <f t="shared" si="3"/>
        <v>73.19692421211872</v>
      </c>
    </row>
    <row r="106" spans="1:23" ht="12.75">
      <c r="A106">
        <v>1938.5</v>
      </c>
      <c r="B106" s="1">
        <v>11.079333333333333</v>
      </c>
      <c r="C106" s="1">
        <v>30.06600674373796</v>
      </c>
      <c r="D106" s="1">
        <v>0.9943299192027807</v>
      </c>
      <c r="E106" s="1">
        <v>90.38886079689057</v>
      </c>
      <c r="F106" s="1">
        <v>2.6717124092551887</v>
      </c>
      <c r="G106" s="1">
        <v>87.70170727758801</v>
      </c>
      <c r="H106" s="1">
        <v>96.82989515246517</v>
      </c>
      <c r="I106" s="1">
        <v>5.532322687635952</v>
      </c>
      <c r="J106" s="1">
        <v>35.96167328839666</v>
      </c>
      <c r="K106" s="1">
        <v>24.375710387692212</v>
      </c>
      <c r="L106" s="1">
        <v>60.337383676088876</v>
      </c>
      <c r="M106" s="1">
        <v>6.785648825025726</v>
      </c>
      <c r="N106" s="1">
        <v>3.1478309010130623</v>
      </c>
      <c r="O106" s="1">
        <v>2.162802453123174</v>
      </c>
      <c r="P106" s="1">
        <v>1.9625154708894899</v>
      </c>
      <c r="Q106" s="1">
        <v>-0.4875</v>
      </c>
      <c r="R106" s="1">
        <v>14.278884565337465</v>
      </c>
      <c r="S106" s="1">
        <v>3.946926010101648</v>
      </c>
      <c r="T106" s="1">
        <v>3.179458486601659</v>
      </c>
      <c r="U106" s="1">
        <v>115.81991287085661</v>
      </c>
      <c r="V106" s="8">
        <f t="shared" si="2"/>
        <v>112.14830019852698</v>
      </c>
      <c r="W106" s="1">
        <f t="shared" si="3"/>
        <v>73.42282271225055</v>
      </c>
    </row>
    <row r="107" spans="1:23" ht="12.75">
      <c r="A107">
        <v>1938.75</v>
      </c>
      <c r="B107" s="1">
        <v>11.668666666666667</v>
      </c>
      <c r="C107" s="1">
        <v>30.926883429672447</v>
      </c>
      <c r="D107" s="1">
        <v>1.0199950743318027</v>
      </c>
      <c r="E107" s="1">
        <v>89.69046675824298</v>
      </c>
      <c r="F107" s="1">
        <v>2.647589898840454</v>
      </c>
      <c r="G107" s="1">
        <v>90.11260832787497</v>
      </c>
      <c r="H107" s="1">
        <v>96.26076649548908</v>
      </c>
      <c r="I107" s="1">
        <v>5.7558653386244885</v>
      </c>
      <c r="J107" s="1">
        <v>36.11485893706511</v>
      </c>
      <c r="K107" s="1">
        <v>24.508930025486094</v>
      </c>
      <c r="L107" s="1">
        <v>60.6237889625512</v>
      </c>
      <c r="M107" s="1">
        <v>7.76604126227517</v>
      </c>
      <c r="N107" s="1">
        <v>3.299782252768054</v>
      </c>
      <c r="O107" s="1">
        <v>2.3002144345792623</v>
      </c>
      <c r="P107" s="1">
        <v>2.4285445749278516</v>
      </c>
      <c r="Q107" s="1">
        <v>-0.2625</v>
      </c>
      <c r="R107" s="1">
        <v>15.129338545794871</v>
      </c>
      <c r="S107" s="1">
        <v>3.9614494030581673</v>
      </c>
      <c r="T107" s="1">
        <v>3.123875184428925</v>
      </c>
      <c r="U107" s="1">
        <v>116.741096166655</v>
      </c>
      <c r="V107" s="8">
        <f t="shared" si="2"/>
        <v>112.37587398525811</v>
      </c>
      <c r="W107" s="1">
        <f t="shared" si="3"/>
        <v>74.9832697820801</v>
      </c>
    </row>
    <row r="108" spans="1:23" ht="12.75">
      <c r="A108">
        <v>1939</v>
      </c>
      <c r="B108" s="1">
        <v>11.873</v>
      </c>
      <c r="C108" s="1">
        <v>31.23688824662813</v>
      </c>
      <c r="D108" s="1">
        <v>1.0018777608922782</v>
      </c>
      <c r="E108" s="1">
        <v>89.04046812832075</v>
      </c>
      <c r="F108" s="1">
        <v>2.6302153102277432</v>
      </c>
      <c r="G108" s="1">
        <v>91.74161472474303</v>
      </c>
      <c r="H108" s="1">
        <v>96.00245558205359</v>
      </c>
      <c r="I108" s="1">
        <v>6.216777866981164</v>
      </c>
      <c r="J108" s="1">
        <v>36.64356912238617</v>
      </c>
      <c r="K108" s="1">
        <v>24.711059891134955</v>
      </c>
      <c r="L108" s="1">
        <v>61.35462901352112</v>
      </c>
      <c r="M108" s="1">
        <v>8.265701277844636</v>
      </c>
      <c r="N108" s="1">
        <v>3.525318712298157</v>
      </c>
      <c r="O108" s="1">
        <v>2.670594533572192</v>
      </c>
      <c r="P108" s="1">
        <v>2.107288031974287</v>
      </c>
      <c r="Q108" s="1">
        <v>-0.0375</v>
      </c>
      <c r="R108" s="1">
        <v>15.036393636006077</v>
      </c>
      <c r="S108" s="1">
        <v>4.006632992698829</v>
      </c>
      <c r="T108" s="1">
        <v>3.138520062308795</v>
      </c>
      <c r="U108" s="1">
        <v>117.66960617030028</v>
      </c>
      <c r="V108" s="8">
        <f t="shared" si="2"/>
        <v>112.9657113972199</v>
      </c>
      <c r="W108" s="1">
        <f t="shared" si="3"/>
        <v>76.70522108873695</v>
      </c>
    </row>
    <row r="109" spans="1:23" ht="12.75">
      <c r="A109">
        <v>1939.25</v>
      </c>
      <c r="B109" s="1">
        <v>12.773000000000001</v>
      </c>
      <c r="C109" s="1">
        <v>31.796681117533723</v>
      </c>
      <c r="D109" s="1">
        <v>0.9849431532545507</v>
      </c>
      <c r="E109" s="1">
        <v>88.05820651903112</v>
      </c>
      <c r="F109" s="1">
        <v>2.5001223243541664</v>
      </c>
      <c r="G109" s="1">
        <v>94.47959120062707</v>
      </c>
      <c r="H109" s="1">
        <v>95.66933028572197</v>
      </c>
      <c r="I109" s="1">
        <v>6.607166665044204</v>
      </c>
      <c r="J109" s="1">
        <v>38.046962401955895</v>
      </c>
      <c r="K109" s="1">
        <v>24.99179645996873</v>
      </c>
      <c r="L109" s="1">
        <v>63.038758861924634</v>
      </c>
      <c r="M109" s="1">
        <v>8.929703528586185</v>
      </c>
      <c r="N109" s="1">
        <v>3.6313966017567094</v>
      </c>
      <c r="O109" s="1">
        <v>2.8152639299832924</v>
      </c>
      <c r="P109" s="1">
        <v>2.2955429968461836</v>
      </c>
      <c r="Q109" s="1">
        <v>0.1875</v>
      </c>
      <c r="R109" s="1">
        <v>15.000520310290394</v>
      </c>
      <c r="S109" s="1">
        <v>4.079083100820963</v>
      </c>
      <c r="T109" s="1">
        <v>3.1756412660392996</v>
      </c>
      <c r="U109" s="1">
        <v>118.60550115537181</v>
      </c>
      <c r="V109" s="8">
        <f t="shared" si="2"/>
        <v>113.46908863736844</v>
      </c>
      <c r="W109" s="1">
        <f t="shared" si="3"/>
        <v>79.47907089033667</v>
      </c>
    </row>
    <row r="110" spans="1:23" ht="12.75">
      <c r="A110">
        <v>1939.5</v>
      </c>
      <c r="B110" s="1">
        <v>13.656666666666666</v>
      </c>
      <c r="C110" s="1">
        <v>33.05454238921002</v>
      </c>
      <c r="D110" s="1">
        <v>0.9964306133154954</v>
      </c>
      <c r="E110" s="1">
        <v>88.23962969309031</v>
      </c>
      <c r="F110" s="1">
        <v>2.4712859651352725</v>
      </c>
      <c r="G110" s="1">
        <v>95.9078012952486</v>
      </c>
      <c r="H110" s="1">
        <v>95.85266783170643</v>
      </c>
      <c r="I110" s="1">
        <v>7.00890602865498</v>
      </c>
      <c r="J110" s="1">
        <v>37.6160028662148</v>
      </c>
      <c r="K110" s="1">
        <v>25.244777407296034</v>
      </c>
      <c r="L110" s="1">
        <v>62.860780273510834</v>
      </c>
      <c r="M110" s="1">
        <v>9.821097351904173</v>
      </c>
      <c r="N110" s="1">
        <v>3.7629259587027315</v>
      </c>
      <c r="O110" s="1">
        <v>3.102647265369147</v>
      </c>
      <c r="P110" s="1">
        <v>2.280524127832295</v>
      </c>
      <c r="Q110" s="1">
        <v>0.675</v>
      </c>
      <c r="R110" s="1">
        <v>15.037090084084351</v>
      </c>
      <c r="S110" s="1">
        <v>4.240312409553311</v>
      </c>
      <c r="T110" s="1">
        <v>3.0603848524590456</v>
      </c>
      <c r="U110" s="1">
        <v>119.54883985893267</v>
      </c>
      <c r="V110" s="8">
        <f t="shared" si="2"/>
        <v>114.5907523666414</v>
      </c>
      <c r="W110" s="1">
        <f t="shared" si="3"/>
        <v>80.87071121116425</v>
      </c>
    </row>
    <row r="111" spans="1:23" ht="12.75">
      <c r="A111">
        <v>1939.75</v>
      </c>
      <c r="B111" s="1">
        <v>14.576333333333332</v>
      </c>
      <c r="C111" s="1">
        <v>34.21204238921002</v>
      </c>
      <c r="D111" s="1">
        <v>1.015285799735605</v>
      </c>
      <c r="E111" s="1">
        <v>91.68187857900112</v>
      </c>
      <c r="F111" s="1">
        <v>2.426760821219283</v>
      </c>
      <c r="G111" s="1">
        <v>97.7209927793812</v>
      </c>
      <c r="H111" s="1">
        <v>97.08330192880315</v>
      </c>
      <c r="I111" s="1">
        <v>6.967149439319565</v>
      </c>
      <c r="J111" s="1">
        <v>38.093465609443115</v>
      </c>
      <c r="K111" s="1">
        <v>25.4523662416003</v>
      </c>
      <c r="L111" s="1">
        <v>63.54583185104341</v>
      </c>
      <c r="M111" s="1">
        <v>11.233497841665017</v>
      </c>
      <c r="N111" s="1">
        <v>4.28035872724241</v>
      </c>
      <c r="O111" s="1">
        <v>3.0114942710753647</v>
      </c>
      <c r="P111" s="1">
        <v>2.516644843347242</v>
      </c>
      <c r="Q111" s="1">
        <v>1.425</v>
      </c>
      <c r="R111" s="1">
        <v>14.92599596961918</v>
      </c>
      <c r="S111" s="1">
        <v>4.473971496926892</v>
      </c>
      <c r="T111" s="1">
        <v>3.425453819192856</v>
      </c>
      <c r="U111" s="1">
        <v>120.49968148521604</v>
      </c>
      <c r="V111" s="8">
        <f t="shared" si="2"/>
        <v>116.9850695995384</v>
      </c>
      <c r="W111" s="1">
        <f t="shared" si="3"/>
        <v>82.79499680976203</v>
      </c>
    </row>
    <row r="112" spans="1:23" ht="12.75">
      <c r="A112">
        <v>1940</v>
      </c>
      <c r="B112" s="1">
        <v>14.974333333333334</v>
      </c>
      <c r="C112" s="1">
        <v>35.06399807321773</v>
      </c>
      <c r="D112" s="1">
        <v>0.9999672456033241</v>
      </c>
      <c r="E112" s="1">
        <v>91.31827514095926</v>
      </c>
      <c r="F112" s="1">
        <v>2.4338837194058764</v>
      </c>
      <c r="G112" s="1">
        <v>98.93735081724961</v>
      </c>
      <c r="H112" s="1">
        <v>97.04781394596309</v>
      </c>
      <c r="I112" s="1">
        <v>6.814216261775361</v>
      </c>
      <c r="J112" s="1">
        <v>38.069393765563376</v>
      </c>
      <c r="K112" s="1">
        <v>25.559368323246588</v>
      </c>
      <c r="L112" s="1">
        <v>63.62876208880997</v>
      </c>
      <c r="M112" s="1">
        <v>11.967105089406637</v>
      </c>
      <c r="N112" s="1">
        <v>4.5894669539990725</v>
      </c>
      <c r="O112" s="1">
        <v>3.0296386492937937</v>
      </c>
      <c r="P112" s="1">
        <v>2.1729994861137705</v>
      </c>
      <c r="Q112" s="1">
        <v>2.175</v>
      </c>
      <c r="R112" s="1">
        <v>15.067699593566932</v>
      </c>
      <c r="S112" s="1">
        <v>4.808524450222403</v>
      </c>
      <c r="T112" s="1">
        <v>3.34895666653168</v>
      </c>
      <c r="U112" s="1">
        <v>121.45808570934095</v>
      </c>
      <c r="V112" s="8">
        <f t="shared" si="2"/>
        <v>117.87241704152959</v>
      </c>
      <c r="W112" s="1">
        <f t="shared" si="3"/>
        <v>83.86965122368268</v>
      </c>
    </row>
    <row r="113" spans="1:23" ht="12.75">
      <c r="A113">
        <v>1940.25</v>
      </c>
      <c r="B113" s="1">
        <v>15.888666666666666</v>
      </c>
      <c r="C113" s="1">
        <v>35.864657996146434</v>
      </c>
      <c r="D113" s="1">
        <v>0.9901896443417307</v>
      </c>
      <c r="E113" s="1">
        <v>90.60342583601665</v>
      </c>
      <c r="F113" s="1">
        <v>2.360061301915756</v>
      </c>
      <c r="G113" s="1">
        <v>100.9485234127867</v>
      </c>
      <c r="H113" s="1">
        <v>96.80286016962809</v>
      </c>
      <c r="I113" s="1">
        <v>7.290605824490056</v>
      </c>
      <c r="J113" s="1">
        <v>39.00572783505156</v>
      </c>
      <c r="K113" s="1">
        <v>25.886749412443123</v>
      </c>
      <c r="L113" s="1">
        <v>64.89247724749468</v>
      </c>
      <c r="M113" s="1">
        <v>13.18542140067899</v>
      </c>
      <c r="N113" s="1">
        <v>4.8429672964476875</v>
      </c>
      <c r="O113" s="1">
        <v>3.2799554595341087</v>
      </c>
      <c r="P113" s="1">
        <v>2.1374986446971933</v>
      </c>
      <c r="Q113" s="1">
        <v>2.925</v>
      </c>
      <c r="R113" s="1">
        <v>13.995930263521576</v>
      </c>
      <c r="S113" s="1">
        <v>4.753148612352218</v>
      </c>
      <c r="T113" s="1">
        <v>3.169059935750838</v>
      </c>
      <c r="U113" s="1">
        <v>122.42411268105737</v>
      </c>
      <c r="V113" s="8">
        <f t="shared" si="2"/>
        <v>118.5100426125519</v>
      </c>
      <c r="W113" s="1">
        <f t="shared" si="3"/>
        <v>86.95259314926513</v>
      </c>
    </row>
    <row r="114" spans="1:23" ht="12.75">
      <c r="A114">
        <v>1940.5</v>
      </c>
      <c r="B114" s="1">
        <v>16.531666666666666</v>
      </c>
      <c r="C114" s="1">
        <v>36.85711946050096</v>
      </c>
      <c r="D114" s="1">
        <v>0.9982051180933743</v>
      </c>
      <c r="E114" s="1">
        <v>89.90116035269374</v>
      </c>
      <c r="F114" s="1">
        <v>2.3503095585307343</v>
      </c>
      <c r="G114" s="1">
        <v>104.61533885810366</v>
      </c>
      <c r="H114" s="1">
        <v>96.94995942368969</v>
      </c>
      <c r="I114" s="1">
        <v>8.159635617869515</v>
      </c>
      <c r="J114" s="1">
        <v>39.57697990833739</v>
      </c>
      <c r="K114" s="1">
        <v>26.249979971448738</v>
      </c>
      <c r="L114" s="1">
        <v>65.82695987978613</v>
      </c>
      <c r="M114" s="1">
        <v>14.7088748170979</v>
      </c>
      <c r="N114" s="1">
        <v>5.018032911964099</v>
      </c>
      <c r="O114" s="1">
        <v>3.5015894018785003</v>
      </c>
      <c r="P114" s="1">
        <v>2.6392525032553014</v>
      </c>
      <c r="Q114" s="1">
        <v>3.55</v>
      </c>
      <c r="R114" s="1">
        <v>14.478271799854767</v>
      </c>
      <c r="S114" s="1">
        <v>4.80828977128653</v>
      </c>
      <c r="T114" s="1">
        <v>3.3666930277912135</v>
      </c>
      <c r="U114" s="1">
        <v>123.39782302852134</v>
      </c>
      <c r="V114" s="8">
        <f t="shared" si="2"/>
        <v>119.63413935586786</v>
      </c>
      <c r="W114" s="1">
        <f t="shared" si="3"/>
        <v>90.13706705824889</v>
      </c>
    </row>
    <row r="115" spans="1:23" ht="12.75">
      <c r="A115">
        <v>1940.75</v>
      </c>
      <c r="B115" s="1">
        <v>17.261666666666667</v>
      </c>
      <c r="C115" s="1">
        <v>38.061454720616574</v>
      </c>
      <c r="D115" s="1">
        <v>1.009271623724184</v>
      </c>
      <c r="E115" s="1">
        <v>91.93376729563897</v>
      </c>
      <c r="F115" s="1">
        <v>2.348404391683839</v>
      </c>
      <c r="G115" s="1">
        <v>111.39878691185996</v>
      </c>
      <c r="H115" s="1">
        <v>98.28991490860172</v>
      </c>
      <c r="I115" s="1">
        <v>8.935542295865044</v>
      </c>
      <c r="J115" s="1">
        <v>40.14789849104765</v>
      </c>
      <c r="K115" s="1">
        <v>26.30390229286153</v>
      </c>
      <c r="L115" s="1">
        <v>66.45180078390918</v>
      </c>
      <c r="M115" s="1">
        <v>16.438598692816473</v>
      </c>
      <c r="N115" s="1">
        <v>5.549532837589125</v>
      </c>
      <c r="O115" s="1">
        <v>3.388816489293605</v>
      </c>
      <c r="P115" s="1">
        <v>3.4502493659337423</v>
      </c>
      <c r="Q115" s="1">
        <v>4.05</v>
      </c>
      <c r="R115" s="1">
        <v>18.058098343056677</v>
      </c>
      <c r="S115" s="1">
        <v>4.830037166138835</v>
      </c>
      <c r="T115" s="1">
        <v>3.3152903699262657</v>
      </c>
      <c r="U115" s="1">
        <v>124.37927786209998</v>
      </c>
      <c r="V115" s="8">
        <f t="shared" si="2"/>
        <v>122.25228637459136</v>
      </c>
      <c r="W115" s="1">
        <f t="shared" si="3"/>
        <v>93.34068856880327</v>
      </c>
    </row>
    <row r="116" spans="1:23" ht="12.75">
      <c r="A116">
        <v>1941</v>
      </c>
      <c r="B116" s="1">
        <v>17.40733333333333</v>
      </c>
      <c r="C116" s="1">
        <v>39.81666184971098</v>
      </c>
      <c r="D116" s="1">
        <v>0.9993310853812574</v>
      </c>
      <c r="E116" s="1">
        <v>93.58133416144771</v>
      </c>
      <c r="F116" s="1">
        <v>2.4655351508349477</v>
      </c>
      <c r="G116" s="1">
        <v>116.55514120587192</v>
      </c>
      <c r="H116" s="1">
        <v>99.54733230941083</v>
      </c>
      <c r="I116" s="1">
        <v>9.249653229412374</v>
      </c>
      <c r="J116" s="1">
        <v>40.20149840454381</v>
      </c>
      <c r="K116" s="1">
        <v>26.61667333043696</v>
      </c>
      <c r="L116" s="1">
        <v>66.81817173498078</v>
      </c>
      <c r="M116" s="1">
        <v>17.014827936549075</v>
      </c>
      <c r="N116" s="1">
        <v>5.965658054946868</v>
      </c>
      <c r="O116" s="1">
        <v>3.0619526987321413</v>
      </c>
      <c r="P116" s="1">
        <v>3.4372171828700653</v>
      </c>
      <c r="Q116" s="1">
        <v>4.55</v>
      </c>
      <c r="R116" s="1">
        <v>22.116036671198163</v>
      </c>
      <c r="S116" s="1">
        <v>5.07820650227434</v>
      </c>
      <c r="T116" s="1">
        <v>3.721754868542811</v>
      </c>
      <c r="U116" s="1">
        <v>125.36853877820678</v>
      </c>
      <c r="V116" s="8">
        <f t="shared" si="2"/>
        <v>124.8010359089941</v>
      </c>
      <c r="W116" s="1">
        <f t="shared" si="3"/>
        <v>94.43910453467376</v>
      </c>
    </row>
    <row r="117" spans="1:23" ht="12.75">
      <c r="A117">
        <v>1941.25</v>
      </c>
      <c r="B117" s="1">
        <v>17.227666666666668</v>
      </c>
      <c r="C117" s="1">
        <v>40.929556840077076</v>
      </c>
      <c r="D117" s="1">
        <v>0.9952269562111343</v>
      </c>
      <c r="E117" s="1">
        <v>98.50258353207505</v>
      </c>
      <c r="F117" s="1">
        <v>2.5806955436031287</v>
      </c>
      <c r="G117" s="1">
        <v>119.11114263219704</v>
      </c>
      <c r="H117" s="1">
        <v>102.15166793378488</v>
      </c>
      <c r="I117" s="1">
        <v>9.800918413561721</v>
      </c>
      <c r="J117" s="1">
        <v>41.801247486375274</v>
      </c>
      <c r="K117" s="1">
        <v>27.39372799315507</v>
      </c>
      <c r="L117" s="1">
        <v>69.19497547953034</v>
      </c>
      <c r="M117" s="1">
        <v>17.971049946855672</v>
      </c>
      <c r="N117" s="1">
        <v>6.05396778098898</v>
      </c>
      <c r="O117" s="1">
        <v>4.2241304567937465</v>
      </c>
      <c r="P117" s="1">
        <v>2.642951709072946</v>
      </c>
      <c r="Q117" s="1">
        <v>5.05</v>
      </c>
      <c r="R117" s="1">
        <v>21.335443689002272</v>
      </c>
      <c r="S117" s="1">
        <v>4.988098090707371</v>
      </c>
      <c r="T117" s="1">
        <v>4.179342987460335</v>
      </c>
      <c r="U117" s="1">
        <v>126.3656678631674</v>
      </c>
      <c r="V117" s="8">
        <f t="shared" si="2"/>
        <v>129.08463741789228</v>
      </c>
      <c r="W117" s="1">
        <f t="shared" si="3"/>
        <v>97.77569894319477</v>
      </c>
    </row>
    <row r="118" spans="1:23" ht="12.75">
      <c r="A118">
        <v>1941.5</v>
      </c>
      <c r="B118" s="1">
        <v>17.389</v>
      </c>
      <c r="C118" s="1">
        <v>42.04245183044316</v>
      </c>
      <c r="D118" s="1">
        <v>0.9992582571358483</v>
      </c>
      <c r="E118" s="1">
        <v>104.54033995382763</v>
      </c>
      <c r="F118" s="1">
        <v>2.6504970486710238</v>
      </c>
      <c r="G118" s="1">
        <v>125.06421400610145</v>
      </c>
      <c r="H118" s="1">
        <v>105.54440564557665</v>
      </c>
      <c r="I118" s="1">
        <v>9.112743320372251</v>
      </c>
      <c r="J118" s="1">
        <v>42.96407750878752</v>
      </c>
      <c r="K118" s="1">
        <v>27.9363470293522</v>
      </c>
      <c r="L118" s="1">
        <v>70.90042453813972</v>
      </c>
      <c r="M118" s="1">
        <v>18.408354221603815</v>
      </c>
      <c r="N118" s="1">
        <v>5.934838738189571</v>
      </c>
      <c r="O118" s="1">
        <v>4.074602338947131</v>
      </c>
      <c r="P118" s="1">
        <v>3.498913144467115</v>
      </c>
      <c r="Q118" s="1">
        <v>4.9</v>
      </c>
      <c r="R118" s="1">
        <v>26.037998815990953</v>
      </c>
      <c r="S118" s="1">
        <v>4.806642866689494</v>
      </c>
      <c r="T118" s="1">
        <v>4.201949756694778</v>
      </c>
      <c r="U118" s="1">
        <v>127.37072769711628</v>
      </c>
      <c r="V118" s="8">
        <f t="shared" si="2"/>
        <v>134.43267751436727</v>
      </c>
      <c r="W118" s="1">
        <f t="shared" si="3"/>
        <v>99.02621519011049</v>
      </c>
    </row>
    <row r="119" spans="1:23" ht="12.75">
      <c r="A119">
        <v>1941.75</v>
      </c>
      <c r="B119" s="1">
        <v>17.116666666666667</v>
      </c>
      <c r="C119" s="1">
        <v>42.642389210019275</v>
      </c>
      <c r="D119" s="1">
        <v>1.0041222979718274</v>
      </c>
      <c r="E119" s="1">
        <v>107.43489309402406</v>
      </c>
      <c r="F119" s="1">
        <v>2.7448613478639032</v>
      </c>
      <c r="G119" s="1">
        <v>126.26950215582941</v>
      </c>
      <c r="H119" s="1">
        <v>107.91081408544174</v>
      </c>
      <c r="I119" s="1">
        <v>7.836685036653511</v>
      </c>
      <c r="J119" s="1">
        <v>42.63317660029324</v>
      </c>
      <c r="K119" s="1">
        <v>27.653251647055768</v>
      </c>
      <c r="L119" s="1">
        <v>70.28642824734901</v>
      </c>
      <c r="M119" s="1">
        <v>14.805767894991483</v>
      </c>
      <c r="N119" s="1">
        <v>5.245535425874652</v>
      </c>
      <c r="O119" s="1">
        <v>2.639314505526974</v>
      </c>
      <c r="P119" s="1">
        <v>2.8209179635898582</v>
      </c>
      <c r="Q119" s="1">
        <v>4.1</v>
      </c>
      <c r="R119" s="1">
        <v>32.91052082380871</v>
      </c>
      <c r="S119" s="1">
        <v>4.7270525403287715</v>
      </c>
      <c r="T119" s="1">
        <v>4.296952387302079</v>
      </c>
      <c r="U119" s="1">
        <v>128.38378135792414</v>
      </c>
      <c r="V119" s="8">
        <f t="shared" si="2"/>
        <v>138.53998361700954</v>
      </c>
      <c r="W119" s="1">
        <f t="shared" si="3"/>
        <v>93.3589813320207</v>
      </c>
    </row>
    <row r="120" spans="1:23" ht="12.75">
      <c r="A120">
        <v>1942</v>
      </c>
      <c r="B120" s="1">
        <v>17.25433333333333</v>
      </c>
      <c r="C120" s="1">
        <v>43.94039499036609</v>
      </c>
      <c r="D120" s="1">
        <v>0.9995716131900463</v>
      </c>
      <c r="E120" s="1">
        <v>111.93121647756226</v>
      </c>
      <c r="F120" s="1">
        <v>2.856260748483851</v>
      </c>
      <c r="G120" s="1">
        <v>134.40925828822608</v>
      </c>
      <c r="H120" s="1">
        <v>110.1171947457392</v>
      </c>
      <c r="I120" s="1">
        <v>7.521364080028329</v>
      </c>
      <c r="J120" s="1">
        <v>43.27639917945262</v>
      </c>
      <c r="K120" s="1">
        <v>28.27412699653054</v>
      </c>
      <c r="L120" s="1">
        <v>71.55052617598315</v>
      </c>
      <c r="M120" s="1">
        <v>13.82631027291665</v>
      </c>
      <c r="N120" s="1">
        <v>4.052309578651574</v>
      </c>
      <c r="O120" s="1">
        <v>3.440733212539318</v>
      </c>
      <c r="P120" s="1">
        <v>3.033267481725757</v>
      </c>
      <c r="Q120" s="1">
        <v>3.3</v>
      </c>
      <c r="R120" s="1">
        <v>41.511215836187276</v>
      </c>
      <c r="S120" s="1">
        <v>3.9179045112473845</v>
      </c>
      <c r="T120" s="1">
        <v>3.9180625881366984</v>
      </c>
      <c r="U120" s="1">
        <v>129.4048924251568</v>
      </c>
      <c r="V120" s="8">
        <f t="shared" si="2"/>
        <v>142.4970374023242</v>
      </c>
      <c r="W120" s="1">
        <f t="shared" si="3"/>
        <v>92.89804245203881</v>
      </c>
    </row>
    <row r="121" spans="1:23" ht="12.75">
      <c r="A121">
        <v>1942.25</v>
      </c>
      <c r="B121" s="1">
        <v>17.427</v>
      </c>
      <c r="C121" s="1">
        <v>45.70452312138729</v>
      </c>
      <c r="D121" s="1">
        <v>0.9980842765930283</v>
      </c>
      <c r="E121" s="1">
        <v>114.06581265815846</v>
      </c>
      <c r="F121" s="1">
        <v>2.9790882984006823</v>
      </c>
      <c r="G121" s="1">
        <v>136.06328970345697</v>
      </c>
      <c r="H121" s="1">
        <v>111.75068655594423</v>
      </c>
      <c r="I121" s="1">
        <v>5.811711281620964</v>
      </c>
      <c r="J121" s="1">
        <v>41.573903151038685</v>
      </c>
      <c r="K121" s="1">
        <v>28.137851464949684</v>
      </c>
      <c r="L121" s="1">
        <v>69.71175461598837</v>
      </c>
      <c r="M121" s="1">
        <v>9.547319894121646</v>
      </c>
      <c r="N121" s="1">
        <v>3.2018511574920274</v>
      </c>
      <c r="O121" s="1">
        <v>1.6521610112466227</v>
      </c>
      <c r="P121" s="1">
        <v>2.193307725382997</v>
      </c>
      <c r="Q121" s="1">
        <v>2.5</v>
      </c>
      <c r="R121" s="1">
        <v>51.088674666107984</v>
      </c>
      <c r="S121" s="1">
        <v>3.3019564497071254</v>
      </c>
      <c r="T121" s="1">
        <v>3.398127204089126</v>
      </c>
      <c r="U121" s="1">
        <v>130.4341249840654</v>
      </c>
      <c r="V121" s="8">
        <f t="shared" si="2"/>
        <v>145.76103017293147</v>
      </c>
      <c r="W121" s="1">
        <f t="shared" si="3"/>
        <v>84.974615037349</v>
      </c>
    </row>
    <row r="122" spans="1:23" ht="12.75">
      <c r="A122">
        <v>1942.5</v>
      </c>
      <c r="B122" s="1">
        <v>18.185</v>
      </c>
      <c r="C122" s="1">
        <v>48.51017822736031</v>
      </c>
      <c r="D122" s="1">
        <v>0.9997899216968748</v>
      </c>
      <c r="E122" s="1">
        <v>114.90746441603675</v>
      </c>
      <c r="F122" s="1">
        <v>3.0646689895156762</v>
      </c>
      <c r="G122" s="1">
        <v>149.9612683046117</v>
      </c>
      <c r="H122" s="1">
        <v>112.1216301087967</v>
      </c>
      <c r="I122" s="1">
        <v>4.607417364665293</v>
      </c>
      <c r="J122" s="1">
        <v>42.33894815977864</v>
      </c>
      <c r="K122" s="1">
        <v>28.789742221594977</v>
      </c>
      <c r="L122" s="1">
        <v>71.12869038137362</v>
      </c>
      <c r="M122" s="1">
        <v>6.29069468140508</v>
      </c>
      <c r="N122" s="1">
        <v>2.967005433460052</v>
      </c>
      <c r="O122" s="1">
        <v>0.44688847664293896</v>
      </c>
      <c r="P122" s="1">
        <v>1.1268007713020898</v>
      </c>
      <c r="Q122" s="1">
        <v>1.75</v>
      </c>
      <c r="R122" s="1">
        <v>68.59566635453874</v>
      </c>
      <c r="S122" s="1">
        <v>2.8851984811513627</v>
      </c>
      <c r="T122" s="1">
        <v>3.5463989585223947</v>
      </c>
      <c r="U122" s="1">
        <v>131.47154362960845</v>
      </c>
      <c r="V122" s="8">
        <f t="shared" si="2"/>
        <v>147.40803784671485</v>
      </c>
      <c r="W122" s="1">
        <f t="shared" si="3"/>
        <v>81.36560195007297</v>
      </c>
    </row>
    <row r="123" spans="1:23" ht="12.75">
      <c r="A123">
        <v>1942.75</v>
      </c>
      <c r="B123" s="1">
        <v>20.169</v>
      </c>
      <c r="C123" s="1">
        <v>51.83102119460502</v>
      </c>
      <c r="D123" s="1">
        <v>1.0018675674929134</v>
      </c>
      <c r="E123" s="1">
        <v>116.16776195025413</v>
      </c>
      <c r="F123" s="1">
        <v>2.9896112913603066</v>
      </c>
      <c r="G123" s="1">
        <v>162.16618370370486</v>
      </c>
      <c r="H123" s="1">
        <v>113.4566851580016</v>
      </c>
      <c r="I123" s="1">
        <v>4.059507273685195</v>
      </c>
      <c r="J123" s="1">
        <v>43.21074950972995</v>
      </c>
      <c r="K123" s="1">
        <v>29.19827931692481</v>
      </c>
      <c r="L123" s="1">
        <v>72.40902882665476</v>
      </c>
      <c r="M123" s="1">
        <v>6.935675151556545</v>
      </c>
      <c r="N123" s="1">
        <v>2.9788338303961863</v>
      </c>
      <c r="O123" s="1">
        <v>1.6602172995711744</v>
      </c>
      <c r="P123" s="1">
        <v>1.2466240215891844</v>
      </c>
      <c r="Q123" s="1">
        <v>1.05</v>
      </c>
      <c r="R123" s="1">
        <v>80.00444314316587</v>
      </c>
      <c r="S123" s="1">
        <v>2.694940557894263</v>
      </c>
      <c r="T123" s="1">
        <v>3.9374112492517774</v>
      </c>
      <c r="U123" s="1">
        <v>132.51721347050588</v>
      </c>
      <c r="V123" s="8">
        <f t="shared" si="2"/>
        <v>150.34963766738875</v>
      </c>
      <c r="W123" s="1">
        <f t="shared" si="3"/>
        <v>82.16174056053899</v>
      </c>
    </row>
    <row r="124" spans="1:23" ht="12.75">
      <c r="A124">
        <v>1943</v>
      </c>
      <c r="B124" s="1">
        <v>21.37833333333333</v>
      </c>
      <c r="C124" s="1">
        <v>55.97482658959538</v>
      </c>
      <c r="D124" s="1">
        <v>0.9993482964131543</v>
      </c>
      <c r="E124" s="1">
        <v>118.59354440169153</v>
      </c>
      <c r="F124" s="1">
        <v>3.077686442256125</v>
      </c>
      <c r="G124" s="1">
        <v>164.71801007838545</v>
      </c>
      <c r="H124" s="1">
        <v>115.81808061991721</v>
      </c>
      <c r="I124" s="1">
        <v>4.001453304567342</v>
      </c>
      <c r="J124" s="1">
        <v>43.728297812526336</v>
      </c>
      <c r="K124" s="1">
        <v>29.819266524922547</v>
      </c>
      <c r="L124" s="1">
        <v>73.54756433744888</v>
      </c>
      <c r="M124" s="1">
        <v>5.601860820627997</v>
      </c>
      <c r="N124" s="1">
        <v>3.0298183506321252</v>
      </c>
      <c r="O124" s="1">
        <v>1.406594777322218</v>
      </c>
      <c r="P124" s="1">
        <v>0.8154476926736532</v>
      </c>
      <c r="Q124" s="1">
        <v>0.35</v>
      </c>
      <c r="R124" s="1">
        <v>83.28677720986923</v>
      </c>
      <c r="S124" s="1">
        <v>2.520804957057419</v>
      </c>
      <c r="T124" s="1">
        <v>4.24045055118544</v>
      </c>
      <c r="U124" s="1">
        <v>133.5712001333252</v>
      </c>
      <c r="V124" s="8">
        <f t="shared" si="2"/>
        <v>154.69960025540553</v>
      </c>
      <c r="W124" s="1">
        <f t="shared" si="3"/>
        <v>81.43123286851622</v>
      </c>
    </row>
    <row r="125" spans="1:23" ht="12.75">
      <c r="A125">
        <v>1943.25</v>
      </c>
      <c r="B125" s="1">
        <v>21.765</v>
      </c>
      <c r="C125" s="1">
        <v>58.443713872832376</v>
      </c>
      <c r="D125" s="1">
        <v>0.9992165106802574</v>
      </c>
      <c r="E125" s="1">
        <v>120.16910816246305</v>
      </c>
      <c r="F125" s="1">
        <v>3.1660679369171927</v>
      </c>
      <c r="G125" s="1">
        <v>171.62342430263902</v>
      </c>
      <c r="H125" s="1">
        <v>117.82482705019812</v>
      </c>
      <c r="I125" s="1">
        <v>4.757806825245995</v>
      </c>
      <c r="J125" s="1">
        <v>44.15330778554845</v>
      </c>
      <c r="K125" s="1">
        <v>30.110796343909293</v>
      </c>
      <c r="L125" s="1">
        <v>74.26410412945773</v>
      </c>
      <c r="M125" s="1">
        <v>4.253207142685768</v>
      </c>
      <c r="N125" s="1">
        <v>2.7717385823809275</v>
      </c>
      <c r="O125" s="1">
        <v>0.7230304122297511</v>
      </c>
      <c r="P125" s="1">
        <v>1.1084381480750887</v>
      </c>
      <c r="Q125" s="1">
        <v>-0.35</v>
      </c>
      <c r="R125" s="1">
        <v>90.46439884610623</v>
      </c>
      <c r="S125" s="1">
        <v>2.5234630816924177</v>
      </c>
      <c r="T125" s="1">
        <v>4.639555722549158</v>
      </c>
      <c r="U125" s="1">
        <v>134.63356976660026</v>
      </c>
      <c r="V125" s="8">
        <f t="shared" si="2"/>
        <v>158.6317707290046</v>
      </c>
      <c r="W125" s="1">
        <f t="shared" si="3"/>
        <v>81.15902545653279</v>
      </c>
    </row>
    <row r="126" spans="1:23" ht="12.75">
      <c r="A126">
        <v>1943.5</v>
      </c>
      <c r="B126" s="1">
        <v>22.951666666666668</v>
      </c>
      <c r="C126" s="1">
        <v>62.772630057803475</v>
      </c>
      <c r="D126" s="1">
        <v>1.0002786881566705</v>
      </c>
      <c r="E126" s="1">
        <v>119.66942444277821</v>
      </c>
      <c r="F126" s="1">
        <v>3.2439029435591</v>
      </c>
      <c r="G126" s="1">
        <v>172.2919196823616</v>
      </c>
      <c r="H126" s="1">
        <v>118.65098122221775</v>
      </c>
      <c r="I126" s="1">
        <v>5.1579895824455875</v>
      </c>
      <c r="J126" s="1">
        <v>43.75753913211078</v>
      </c>
      <c r="K126" s="1">
        <v>30.4543092403363</v>
      </c>
      <c r="L126" s="1">
        <v>74.21184837244708</v>
      </c>
      <c r="M126" s="1">
        <v>5.14625790492585</v>
      </c>
      <c r="N126" s="1">
        <v>2.9093573173986744</v>
      </c>
      <c r="O126" s="1">
        <v>1.0913283283787127</v>
      </c>
      <c r="P126" s="1">
        <v>1.8705722591484637</v>
      </c>
      <c r="Q126" s="1">
        <v>-0.725</v>
      </c>
      <c r="R126" s="1">
        <v>89.7908587539425</v>
      </c>
      <c r="S126" s="1">
        <v>3.0483372680640617</v>
      </c>
      <c r="T126" s="1">
        <v>5.06337219946347</v>
      </c>
      <c r="U126" s="1">
        <v>135.7043890449828</v>
      </c>
      <c r="V126" s="8">
        <f t="shared" si="2"/>
        <v>161.01458916348787</v>
      </c>
      <c r="W126" s="1">
        <f t="shared" si="3"/>
        <v>82.5010609284191</v>
      </c>
    </row>
    <row r="127" spans="1:23" ht="12.75">
      <c r="A127">
        <v>1943.75</v>
      </c>
      <c r="B127" s="1">
        <v>23.981333333333335</v>
      </c>
      <c r="C127" s="1">
        <v>63.80746628131021</v>
      </c>
      <c r="D127" s="1">
        <v>1.0013550319511648</v>
      </c>
      <c r="E127" s="1">
        <v>119.1644956393723</v>
      </c>
      <c r="F127" s="1">
        <v>3.136981447077728</v>
      </c>
      <c r="G127" s="1">
        <v>179.06664593661378</v>
      </c>
      <c r="H127" s="1">
        <v>119.23244255664035</v>
      </c>
      <c r="I127" s="1">
        <v>5.282750287741127</v>
      </c>
      <c r="J127" s="1">
        <v>44.3608552698143</v>
      </c>
      <c r="K127" s="1">
        <v>30.41562789083185</v>
      </c>
      <c r="L127" s="1">
        <v>74.77648316064615</v>
      </c>
      <c r="M127" s="1">
        <v>5.498674131760398</v>
      </c>
      <c r="N127" s="1">
        <v>3.289085749588339</v>
      </c>
      <c r="O127" s="1">
        <v>1.179046482069318</v>
      </c>
      <c r="P127" s="1">
        <v>1.805541900102741</v>
      </c>
      <c r="Q127" s="1">
        <v>-0.775</v>
      </c>
      <c r="R127" s="1">
        <v>95.65796519008195</v>
      </c>
      <c r="S127" s="1">
        <v>2.7073946931860613</v>
      </c>
      <c r="T127" s="1">
        <v>4.856621526801925</v>
      </c>
      <c r="U127" s="1">
        <v>136.78372517342692</v>
      </c>
      <c r="V127" s="8">
        <f t="shared" si="2"/>
        <v>163.09057654423904</v>
      </c>
      <c r="W127" s="1">
        <f t="shared" si="3"/>
        <v>83.40868074653183</v>
      </c>
    </row>
    <row r="128" spans="1:23" ht="12.75">
      <c r="A128">
        <v>1944</v>
      </c>
      <c r="B128" s="1">
        <v>25.011</v>
      </c>
      <c r="C128" s="1">
        <v>66.41016859344894</v>
      </c>
      <c r="D128" s="1">
        <v>0.9986152676483143</v>
      </c>
      <c r="E128" s="1">
        <v>119.61793029449352</v>
      </c>
      <c r="F128" s="1">
        <v>3.125867395835042</v>
      </c>
      <c r="G128" s="1">
        <v>184.26249943143964</v>
      </c>
      <c r="H128" s="1">
        <v>119.68943533017921</v>
      </c>
      <c r="I128" s="1">
        <v>4.349257994410184</v>
      </c>
      <c r="J128" s="1">
        <v>44.62187668222812</v>
      </c>
      <c r="K128" s="1">
        <v>30.65282931656423</v>
      </c>
      <c r="L128" s="1">
        <v>75.27470599879236</v>
      </c>
      <c r="M128" s="1">
        <v>5.52103744191409</v>
      </c>
      <c r="N128" s="1">
        <v>3.6786980336589465</v>
      </c>
      <c r="O128" s="1">
        <v>1.0632265633123485</v>
      </c>
      <c r="P128" s="1">
        <v>1.604112844942795</v>
      </c>
      <c r="Q128" s="1">
        <v>-0.825</v>
      </c>
      <c r="R128" s="1">
        <v>101.29041275472309</v>
      </c>
      <c r="S128" s="1">
        <v>2.740674868913041</v>
      </c>
      <c r="T128" s="1">
        <v>4.913589627313129</v>
      </c>
      <c r="U128" s="1">
        <v>137.87164589140687</v>
      </c>
      <c r="V128" s="8">
        <f t="shared" si="2"/>
        <v>165.01779444784913</v>
      </c>
      <c r="W128" s="1">
        <f t="shared" si="3"/>
        <v>82.97208667671654</v>
      </c>
    </row>
    <row r="129" spans="1:23" ht="12.75">
      <c r="A129">
        <v>1944.25</v>
      </c>
      <c r="B129" s="1">
        <v>26.188666666666666</v>
      </c>
      <c r="C129" s="1">
        <v>69.80460982658958</v>
      </c>
      <c r="D129" s="1">
        <v>0.9994451108101593</v>
      </c>
      <c r="E129" s="1">
        <v>120.64426854863514</v>
      </c>
      <c r="F129" s="1">
        <v>3.1342721865085728</v>
      </c>
      <c r="G129" s="1">
        <v>181.60883427887478</v>
      </c>
      <c r="H129" s="1">
        <v>120.77120820019434</v>
      </c>
      <c r="I129" s="1">
        <v>4.639246988962817</v>
      </c>
      <c r="J129" s="1">
        <v>45.03000918232604</v>
      </c>
      <c r="K129" s="1">
        <v>31.045237149990175</v>
      </c>
      <c r="L129" s="1">
        <v>76.07524633231621</v>
      </c>
      <c r="M129" s="1">
        <v>5.277379050156756</v>
      </c>
      <c r="N129" s="1">
        <v>3.7156379248214844</v>
      </c>
      <c r="O129" s="1">
        <v>0.7715464468215562</v>
      </c>
      <c r="P129" s="1">
        <v>1.665194678513716</v>
      </c>
      <c r="Q129" s="1">
        <v>-0.875</v>
      </c>
      <c r="R129" s="1">
        <v>97.69522841673165</v>
      </c>
      <c r="S129" s="1">
        <v>2.951390335168446</v>
      </c>
      <c r="T129" s="1">
        <v>5.029656844461096</v>
      </c>
      <c r="U129" s="1">
        <v>138.9682194771685</v>
      </c>
      <c r="V129" s="8">
        <f t="shared" si="2"/>
        <v>167.8335976768742</v>
      </c>
      <c r="W129" s="1">
        <f t="shared" si="3"/>
        <v>83.91360586214313</v>
      </c>
    </row>
    <row r="130" spans="1:23" ht="12.75">
      <c r="A130">
        <v>1944.5</v>
      </c>
      <c r="B130" s="1">
        <v>27.365666666666666</v>
      </c>
      <c r="C130" s="1">
        <v>72.64817919075145</v>
      </c>
      <c r="D130" s="1">
        <v>1.0008111975864196</v>
      </c>
      <c r="E130" s="1">
        <v>120.40095677998049</v>
      </c>
      <c r="F130" s="1">
        <v>3.104935027580902</v>
      </c>
      <c r="G130" s="1">
        <v>187.08712480112192</v>
      </c>
      <c r="H130" s="1">
        <v>121.08529314567579</v>
      </c>
      <c r="I130" s="1">
        <v>4.689251827779332</v>
      </c>
      <c r="J130" s="1">
        <v>46.091114021364035</v>
      </c>
      <c r="K130" s="1">
        <v>31.46865469289735</v>
      </c>
      <c r="L130" s="1">
        <v>77.5597687142614</v>
      </c>
      <c r="M130" s="1">
        <v>5.849614346588424</v>
      </c>
      <c r="N130" s="1">
        <v>4.076745068596918</v>
      </c>
      <c r="O130" s="1">
        <v>0.8092785197667943</v>
      </c>
      <c r="P130" s="1">
        <v>1.951090758224711</v>
      </c>
      <c r="Q130" s="1">
        <v>-0.9875</v>
      </c>
      <c r="R130" s="1">
        <v>100.74643646750403</v>
      </c>
      <c r="S130" s="1">
        <v>2.945510948305026</v>
      </c>
      <c r="T130" s="1">
        <v>4.703457503316295</v>
      </c>
      <c r="U130" s="1">
        <v>140.07351475201432</v>
      </c>
      <c r="V130" s="8">
        <f t="shared" si="2"/>
        <v>169.60842595692796</v>
      </c>
      <c r="W130" s="1">
        <f t="shared" si="3"/>
        <v>86.34068833361789</v>
      </c>
    </row>
    <row r="131" spans="1:23" ht="12.75">
      <c r="A131">
        <v>1944.75</v>
      </c>
      <c r="B131" s="1">
        <v>29.282999999999998</v>
      </c>
      <c r="C131" s="1">
        <v>77.26702793834298</v>
      </c>
      <c r="D131" s="1">
        <v>1.0022062327786612</v>
      </c>
      <c r="E131" s="1">
        <v>120.21129077887736</v>
      </c>
      <c r="F131" s="1">
        <v>3.0799906672803488</v>
      </c>
      <c r="G131" s="1">
        <v>191.59154148856368</v>
      </c>
      <c r="H131" s="1">
        <v>121.08819998962561</v>
      </c>
      <c r="I131" s="1">
        <v>3.9222431888476583</v>
      </c>
      <c r="J131" s="1">
        <v>47.45700011408184</v>
      </c>
      <c r="K131" s="1">
        <v>31.633278840548243</v>
      </c>
      <c r="L131" s="1">
        <v>79.0902789546301</v>
      </c>
      <c r="M131" s="1">
        <v>6.301969161340706</v>
      </c>
      <c r="N131" s="1">
        <v>4.528918972922691</v>
      </c>
      <c r="O131" s="1">
        <v>0.9559484700992761</v>
      </c>
      <c r="P131" s="1">
        <v>1.9796017183187404</v>
      </c>
      <c r="Q131" s="1">
        <v>-1.1625</v>
      </c>
      <c r="R131" s="1">
        <v>104.26792236104123</v>
      </c>
      <c r="S131" s="1">
        <v>2.962423847613479</v>
      </c>
      <c r="T131" s="1">
        <v>4.953296024909483</v>
      </c>
      <c r="U131" s="1">
        <v>141.18760108462277</v>
      </c>
      <c r="V131" s="8">
        <f t="shared" si="2"/>
        <v>170.96152476190284</v>
      </c>
      <c r="W131" s="1">
        <f t="shared" si="3"/>
        <v>87.32361912752245</v>
      </c>
    </row>
    <row r="132" spans="1:23" ht="12.75">
      <c r="A132">
        <v>1945</v>
      </c>
      <c r="B132" s="1">
        <v>30.06866666666666</v>
      </c>
      <c r="C132" s="1">
        <v>80.73506743737958</v>
      </c>
      <c r="D132" s="1">
        <v>0.9962096437036809</v>
      </c>
      <c r="E132" s="1">
        <v>121.31208343558707</v>
      </c>
      <c r="F132" s="1">
        <v>3.1220825126263527</v>
      </c>
      <c r="G132" s="1">
        <v>195.30143673001504</v>
      </c>
      <c r="H132" s="1">
        <v>121.56185823664339</v>
      </c>
      <c r="I132" s="1">
        <v>4.611431364797341</v>
      </c>
      <c r="J132" s="1">
        <v>48.585393020169235</v>
      </c>
      <c r="K132" s="1">
        <v>32.07663432360472</v>
      </c>
      <c r="L132" s="1">
        <v>80.66202734377396</v>
      </c>
      <c r="M132" s="1">
        <v>6.86376637428822</v>
      </c>
      <c r="N132" s="1">
        <v>5.152103501830004</v>
      </c>
      <c r="O132" s="1">
        <v>0.9829969112611973</v>
      </c>
      <c r="P132" s="1">
        <v>2.0661659611970187</v>
      </c>
      <c r="Q132" s="1">
        <v>-1.3375</v>
      </c>
      <c r="R132" s="1">
        <v>105.31222924951257</v>
      </c>
      <c r="S132" s="1">
        <v>3.115361187171422</v>
      </c>
      <c r="T132" s="1">
        <v>5.26337878952846</v>
      </c>
      <c r="U132" s="1">
        <v>142.3105483954019</v>
      </c>
      <c r="V132" s="8">
        <f t="shared" si="2"/>
        <v>172.99534709620823</v>
      </c>
      <c r="W132" s="1">
        <f t="shared" si="3"/>
        <v>89.98920748050247</v>
      </c>
    </row>
    <row r="133" spans="1:23" ht="12.75">
      <c r="A133">
        <v>1945.25</v>
      </c>
      <c r="B133" s="1">
        <v>31.226</v>
      </c>
      <c r="C133" s="1">
        <v>83.50726878612717</v>
      </c>
      <c r="D133" s="1">
        <v>1.0008965869674091</v>
      </c>
      <c r="E133" s="1">
        <v>123.2971497178807</v>
      </c>
      <c r="F133" s="1">
        <v>3.06110545633507</v>
      </c>
      <c r="G133" s="1">
        <v>191.54465213637022</v>
      </c>
      <c r="H133" s="1">
        <v>123.11043732352117</v>
      </c>
      <c r="I133" s="1">
        <v>3.9187796416932867</v>
      </c>
      <c r="J133" s="1">
        <v>48.025617503491645</v>
      </c>
      <c r="K133" s="1">
        <v>31.44212906098566</v>
      </c>
      <c r="L133" s="1">
        <v>79.46774656447731</v>
      </c>
      <c r="M133" s="1">
        <v>7.269461627240592</v>
      </c>
      <c r="N133" s="1">
        <v>5.680971753572448</v>
      </c>
      <c r="O133" s="1">
        <v>0.9161032446520702</v>
      </c>
      <c r="P133" s="1">
        <v>2.1848866290160736</v>
      </c>
      <c r="Q133" s="1">
        <v>-1.5125</v>
      </c>
      <c r="R133" s="1">
        <v>102.68331426320347</v>
      </c>
      <c r="S133" s="1">
        <v>3.6757186334975387</v>
      </c>
      <c r="T133" s="1">
        <v>5.470368593741983</v>
      </c>
      <c r="U133" s="1">
        <v>143.44242716087746</v>
      </c>
      <c r="V133" s="8">
        <f t="shared" si="2"/>
        <v>176.59259938522956</v>
      </c>
      <c r="W133" s="1">
        <f t="shared" si="3"/>
        <v>88.86133787316675</v>
      </c>
    </row>
    <row r="134" spans="1:23" ht="12.75">
      <c r="A134">
        <v>1945.5</v>
      </c>
      <c r="B134" s="1">
        <v>32.145</v>
      </c>
      <c r="C134" s="1">
        <v>86.29285163776494</v>
      </c>
      <c r="D134" s="1">
        <v>1.0015567829886398</v>
      </c>
      <c r="E134" s="1">
        <v>122.40710926129388</v>
      </c>
      <c r="F134" s="1">
        <v>3.07213179585167</v>
      </c>
      <c r="G134" s="1">
        <v>181.56678790893156</v>
      </c>
      <c r="H134" s="1">
        <v>124.47950811724623</v>
      </c>
      <c r="I134" s="1">
        <v>4.651936519348755</v>
      </c>
      <c r="J134" s="1">
        <v>49.60219207828918</v>
      </c>
      <c r="K134" s="1">
        <v>32.40135910608065</v>
      </c>
      <c r="L134" s="1">
        <v>82.00355118436983</v>
      </c>
      <c r="M134" s="1">
        <v>8.560857404155636</v>
      </c>
      <c r="N134" s="1">
        <v>6.02039874753462</v>
      </c>
      <c r="O134" s="1">
        <v>0.9833418921382829</v>
      </c>
      <c r="P134" s="1">
        <v>2.3196167644827335</v>
      </c>
      <c r="Q134" s="1">
        <v>-0.7625</v>
      </c>
      <c r="R134" s="1">
        <v>87.5045724262076</v>
      </c>
      <c r="S134" s="1">
        <v>4.255699355578265</v>
      </c>
      <c r="T134" s="1">
        <v>5.409828980728533</v>
      </c>
      <c r="U134" s="1">
        <v>144.58330841811613</v>
      </c>
      <c r="V134" s="8">
        <f t="shared" si="2"/>
        <v>179.97659113851202</v>
      </c>
      <c r="W134" s="1">
        <f t="shared" si="3"/>
        <v>94.06221548272396</v>
      </c>
    </row>
    <row r="135" spans="1:23" ht="12.75">
      <c r="A135">
        <v>1945.75</v>
      </c>
      <c r="B135" s="1">
        <v>33.34166666666667</v>
      </c>
      <c r="C135" s="1">
        <v>88.74835741811175</v>
      </c>
      <c r="D135" s="1">
        <v>1.001913396925034</v>
      </c>
      <c r="E135" s="1">
        <v>122.34110584780204</v>
      </c>
      <c r="F135" s="1">
        <v>3.0299168321710455</v>
      </c>
      <c r="G135" s="1">
        <v>158.48712322468296</v>
      </c>
      <c r="H135" s="1">
        <v>126.3356504533043</v>
      </c>
      <c r="I135" s="1">
        <v>6.417852474160704</v>
      </c>
      <c r="J135" s="1">
        <v>49.786797398049714</v>
      </c>
      <c r="K135" s="1">
        <v>32.87987750932898</v>
      </c>
      <c r="L135" s="1">
        <v>82.66667490737869</v>
      </c>
      <c r="M135" s="1">
        <v>11.405914594315508</v>
      </c>
      <c r="N135" s="1">
        <v>5.946525997062848</v>
      </c>
      <c r="O135" s="1">
        <v>1.517557951948449</v>
      </c>
      <c r="P135" s="1">
        <v>3.029330645304211</v>
      </c>
      <c r="Q135" s="1">
        <v>0.9125</v>
      </c>
      <c r="R135" s="1">
        <v>57.29988406107637</v>
      </c>
      <c r="S135" s="1">
        <v>5.353220823752704</v>
      </c>
      <c r="T135" s="1">
        <v>4.656423636001024</v>
      </c>
      <c r="U135" s="1">
        <v>145.73326376918382</v>
      </c>
      <c r="V135" s="8">
        <f t="shared" si="2"/>
        <v>184.11306670962804</v>
      </c>
      <c r="W135" s="1">
        <f t="shared" si="3"/>
        <v>101.18723916360659</v>
      </c>
    </row>
    <row r="136" spans="1:23" ht="12.75">
      <c r="A136">
        <v>1946</v>
      </c>
      <c r="B136" s="1">
        <v>33.033</v>
      </c>
      <c r="C136" s="1">
        <v>89.41074181117534</v>
      </c>
      <c r="D136" s="1">
        <v>0.9936869871060147</v>
      </c>
      <c r="E136" s="1">
        <v>124.38086108191636</v>
      </c>
      <c r="F136" s="1">
        <v>3.0556185753127956</v>
      </c>
      <c r="G136" s="1">
        <v>151.1721409156173</v>
      </c>
      <c r="H136" s="1">
        <v>129.8110852230615</v>
      </c>
      <c r="I136" s="1">
        <v>7.814913156429709</v>
      </c>
      <c r="J136" s="1">
        <v>50.770422943801435</v>
      </c>
      <c r="K136" s="1">
        <v>34.20041894201386</v>
      </c>
      <c r="L136" s="1">
        <v>84.9708418858153</v>
      </c>
      <c r="M136" s="1">
        <v>15.680324941765486</v>
      </c>
      <c r="N136" s="1">
        <v>6.478141486811916</v>
      </c>
      <c r="O136" s="1">
        <v>2.865668627992408</v>
      </c>
      <c r="P136" s="1">
        <v>3.7490148269611616</v>
      </c>
      <c r="Q136" s="1">
        <v>2.5875</v>
      </c>
      <c r="R136" s="1">
        <v>39.82409618524146</v>
      </c>
      <c r="S136" s="1">
        <v>7.352089349888247</v>
      </c>
      <c r="T136" s="1">
        <v>4.470124603522928</v>
      </c>
      <c r="U136" s="1">
        <v>146.89236538563938</v>
      </c>
      <c r="V136" s="8">
        <f t="shared" si="2"/>
        <v>190.6825736169232</v>
      </c>
      <c r="W136" s="1">
        <f t="shared" si="3"/>
        <v>111.34804473037583</v>
      </c>
    </row>
    <row r="137" spans="1:23" ht="12.75">
      <c r="A137">
        <v>1946.25</v>
      </c>
      <c r="B137" s="1">
        <v>32.980333333333334</v>
      </c>
      <c r="C137" s="1">
        <v>92.3546724470135</v>
      </c>
      <c r="D137" s="1">
        <v>1.0035041002633784</v>
      </c>
      <c r="E137" s="1">
        <v>129.75083100304974</v>
      </c>
      <c r="F137" s="1">
        <v>3.160663956813382</v>
      </c>
      <c r="G137" s="1">
        <v>155.41041086471384</v>
      </c>
      <c r="H137" s="1">
        <v>134.38438003458285</v>
      </c>
      <c r="I137" s="1">
        <v>9.276330479737755</v>
      </c>
      <c r="J137" s="1">
        <v>53.04662108314904</v>
      </c>
      <c r="K137" s="1">
        <v>34.91239017361459</v>
      </c>
      <c r="L137" s="1">
        <v>87.95901125676363</v>
      </c>
      <c r="M137" s="1">
        <v>21.82892066563405</v>
      </c>
      <c r="N137" s="1">
        <v>6.699063735496017</v>
      </c>
      <c r="O137" s="1">
        <v>5.9285783825826535</v>
      </c>
      <c r="P137" s="1">
        <v>4.938778547555382</v>
      </c>
      <c r="Q137" s="1">
        <v>4.2625</v>
      </c>
      <c r="R137" s="1">
        <v>32.03633608088082</v>
      </c>
      <c r="S137" s="1">
        <v>8.578099146427656</v>
      </c>
      <c r="T137" s="1">
        <v>4.268286764730099</v>
      </c>
      <c r="U137" s="1">
        <v>148.06068601306418</v>
      </c>
      <c r="V137" s="8">
        <f t="shared" si="2"/>
        <v>198.97043497360661</v>
      </c>
      <c r="W137" s="1">
        <f t="shared" si="3"/>
        <v>123.37407478383301</v>
      </c>
    </row>
    <row r="138" spans="1:23" ht="12.75">
      <c r="A138">
        <v>1946.5</v>
      </c>
      <c r="B138" s="1">
        <v>33.419000000000004</v>
      </c>
      <c r="C138" s="1">
        <v>93.91584778420038</v>
      </c>
      <c r="D138" s="1">
        <v>1.002462170066636</v>
      </c>
      <c r="E138" s="1">
        <v>145.85785960378658</v>
      </c>
      <c r="F138" s="1">
        <v>3.1623836493689836</v>
      </c>
      <c r="G138" s="1">
        <v>148.11717267366805</v>
      </c>
      <c r="H138" s="1">
        <v>142.22306287806293</v>
      </c>
      <c r="I138" s="1">
        <v>10.010364805267912</v>
      </c>
      <c r="J138" s="1">
        <v>51.24539734642214</v>
      </c>
      <c r="K138" s="1">
        <v>35.74082089187709</v>
      </c>
      <c r="L138" s="1">
        <v>86.98621823829923</v>
      </c>
      <c r="M138" s="1">
        <v>21.68449412635315</v>
      </c>
      <c r="N138" s="1">
        <v>7.417121156983693</v>
      </c>
      <c r="O138" s="1">
        <v>4.642177130948112</v>
      </c>
      <c r="P138" s="1">
        <v>5.25019583842135</v>
      </c>
      <c r="Q138" s="1">
        <v>4.375</v>
      </c>
      <c r="R138" s="1">
        <v>24.10967743635713</v>
      </c>
      <c r="S138" s="1">
        <v>9.587957115467262</v>
      </c>
      <c r="T138" s="1">
        <v>4.261539048076634</v>
      </c>
      <c r="U138" s="1">
        <v>149.2382989756276</v>
      </c>
      <c r="V138" s="8">
        <f t="shared" si="2"/>
        <v>212.25127979025837</v>
      </c>
      <c r="W138" s="1">
        <f t="shared" si="3"/>
        <v>124.00749523731092</v>
      </c>
    </row>
    <row r="139" spans="1:23" ht="12.75">
      <c r="A139">
        <v>1946.75</v>
      </c>
      <c r="B139" s="1">
        <v>33.88766666666667</v>
      </c>
      <c r="C139" s="1">
        <v>94.60722543352601</v>
      </c>
      <c r="D139" s="1">
        <v>1.0001802344228954</v>
      </c>
      <c r="E139" s="1">
        <v>159.0224515541958</v>
      </c>
      <c r="F139" s="1">
        <v>3.129449622689114</v>
      </c>
      <c r="G139" s="1">
        <v>150.65027554600167</v>
      </c>
      <c r="H139" s="1">
        <v>148.41634243852656</v>
      </c>
      <c r="I139" s="1">
        <v>10.498391558564835</v>
      </c>
      <c r="J139" s="1">
        <v>51.737558626627525</v>
      </c>
      <c r="K139" s="1">
        <v>35.94636999249445</v>
      </c>
      <c r="L139" s="1">
        <v>87.68392861912199</v>
      </c>
      <c r="M139" s="1">
        <v>20.956260266247284</v>
      </c>
      <c r="N139" s="1">
        <v>8.20567362070841</v>
      </c>
      <c r="O139" s="1">
        <v>4.563575858476829</v>
      </c>
      <c r="P139" s="1">
        <v>5.262010787062044</v>
      </c>
      <c r="Q139" s="1">
        <v>2.925</v>
      </c>
      <c r="R139" s="1">
        <v>25.62989029752117</v>
      </c>
      <c r="S139" s="1">
        <v>10.081854388216739</v>
      </c>
      <c r="T139" s="1">
        <v>4.200049583670344</v>
      </c>
      <c r="U139" s="1">
        <v>150.42527818068885</v>
      </c>
      <c r="V139" s="8">
        <f t="shared" si="2"/>
        <v>223.25569597875733</v>
      </c>
      <c r="W139" s="1">
        <f t="shared" si="3"/>
        <v>125.0203852484805</v>
      </c>
    </row>
    <row r="140" spans="1:23" ht="12.75">
      <c r="A140">
        <v>1947</v>
      </c>
      <c r="B140" s="1">
        <v>33.422666666666665</v>
      </c>
      <c r="C140" s="1">
        <v>95.83386319845857</v>
      </c>
      <c r="D140" s="1">
        <v>0.991228853921276</v>
      </c>
      <c r="E140" s="1">
        <v>166.40534049243865</v>
      </c>
      <c r="F140" s="1">
        <v>3.211245878797955</v>
      </c>
      <c r="G140" s="1">
        <v>151.42870934761697</v>
      </c>
      <c r="H140" s="1">
        <v>151.99872015671545</v>
      </c>
      <c r="I140" s="1">
        <v>10.758874430967026</v>
      </c>
      <c r="J140" s="1">
        <v>50.237025717571356</v>
      </c>
      <c r="K140" s="1">
        <v>36.07267540749703</v>
      </c>
      <c r="L140" s="1">
        <v>86.3097011250684</v>
      </c>
      <c r="M140" s="1">
        <v>20.722355473863914</v>
      </c>
      <c r="N140" s="1">
        <v>9.113113379520499</v>
      </c>
      <c r="O140" s="1">
        <v>5.433403395036641</v>
      </c>
      <c r="P140" s="1">
        <v>4.700838699306774</v>
      </c>
      <c r="Q140" s="1">
        <v>1.475</v>
      </c>
      <c r="R140" s="1">
        <v>26.92697819931058</v>
      </c>
      <c r="S140" s="1">
        <v>10.739693718109056</v>
      </c>
      <c r="T140" s="1">
        <v>4.028893599701987</v>
      </c>
      <c r="U140" s="1">
        <v>151.62169812343552</v>
      </c>
      <c r="V140" s="8">
        <f t="shared" si="2"/>
        <v>230.46304062750062</v>
      </c>
      <c r="W140" s="1">
        <f t="shared" si="3"/>
        <v>124.50173114830639</v>
      </c>
    </row>
    <row r="141" spans="1:23" ht="12.75">
      <c r="A141">
        <v>1947.25</v>
      </c>
      <c r="B141" s="1">
        <v>33.195</v>
      </c>
      <c r="C141" s="1">
        <v>97.30582851637767</v>
      </c>
      <c r="D141" s="1">
        <v>1.0076200880873238</v>
      </c>
      <c r="E141" s="1">
        <v>169.46884570331693</v>
      </c>
      <c r="F141" s="1">
        <v>3.2844607310670497</v>
      </c>
      <c r="G141" s="1">
        <v>150.23601860332508</v>
      </c>
      <c r="H141" s="1">
        <v>152.70222970810906</v>
      </c>
      <c r="I141" s="1">
        <v>11.098916092940964</v>
      </c>
      <c r="J141" s="1">
        <v>50.234654704319524</v>
      </c>
      <c r="K141" s="1">
        <v>36.53044558539111</v>
      </c>
      <c r="L141" s="1">
        <v>86.76510028971063</v>
      </c>
      <c r="M141" s="1">
        <v>18.444618634334564</v>
      </c>
      <c r="N141" s="1">
        <v>9.35989736089583</v>
      </c>
      <c r="O141" s="1">
        <v>4.946382258528044</v>
      </c>
      <c r="P141" s="1">
        <v>4.113339014910689</v>
      </c>
      <c r="Q141" s="1">
        <v>0.025</v>
      </c>
      <c r="R141" s="1">
        <v>27.504746561108433</v>
      </c>
      <c r="S141" s="1">
        <v>10.552022029961972</v>
      </c>
      <c r="T141" s="1">
        <v>4.129385004731481</v>
      </c>
      <c r="U141" s="1">
        <v>152.82763389155886</v>
      </c>
      <c r="V141" s="8">
        <f t="shared" si="2"/>
        <v>233.37120456255616</v>
      </c>
      <c r="W141" s="1">
        <f t="shared" si="3"/>
        <v>122.73127204221664</v>
      </c>
    </row>
    <row r="142" spans="1:23" ht="12.75">
      <c r="A142">
        <v>1947.5</v>
      </c>
      <c r="B142" s="1">
        <v>33.64666666666667</v>
      </c>
      <c r="C142" s="1">
        <v>98.33174373795761</v>
      </c>
      <c r="D142" s="1">
        <v>1.0036992559175733</v>
      </c>
      <c r="E142" s="1">
        <v>172.37007419056468</v>
      </c>
      <c r="F142" s="1">
        <v>3.2688554293446916</v>
      </c>
      <c r="G142" s="1">
        <v>149.15599972457724</v>
      </c>
      <c r="H142" s="1">
        <v>153.66141309318732</v>
      </c>
      <c r="I142" s="1">
        <v>11.317113946533624</v>
      </c>
      <c r="J142" s="1">
        <v>50.14118862412468</v>
      </c>
      <c r="K142" s="1">
        <v>36.61434922751758</v>
      </c>
      <c r="L142" s="1">
        <v>86.75553785164226</v>
      </c>
      <c r="M142" s="1">
        <v>19.984930090692217</v>
      </c>
      <c r="N142" s="1">
        <v>9.808182975282989</v>
      </c>
      <c r="O142" s="1">
        <v>5.918577964171408</v>
      </c>
      <c r="P142" s="1">
        <v>4.411294151237823</v>
      </c>
      <c r="Q142" s="1">
        <v>-0.153125</v>
      </c>
      <c r="R142" s="1">
        <v>25.03826702504714</v>
      </c>
      <c r="S142" s="1">
        <v>10.051965484914739</v>
      </c>
      <c r="T142" s="1">
        <v>3.9918146742527556</v>
      </c>
      <c r="U142" s="1">
        <v>154.04316116996628</v>
      </c>
      <c r="V142" s="8">
        <f t="shared" si="2"/>
        <v>236.7048982271862</v>
      </c>
      <c r="W142" s="1">
        <f t="shared" si="3"/>
        <v>124.11773269953011</v>
      </c>
    </row>
    <row r="143" spans="1:23" ht="12.75">
      <c r="A143">
        <v>1947.75</v>
      </c>
      <c r="B143" s="1">
        <v>34.24066666666667</v>
      </c>
      <c r="C143" s="1">
        <v>99.22384393063584</v>
      </c>
      <c r="D143" s="1">
        <v>0.9959273230155697</v>
      </c>
      <c r="E143" s="1">
        <v>178.69223701534187</v>
      </c>
      <c r="F143" s="1">
        <v>3.222581354774951</v>
      </c>
      <c r="G143" s="1">
        <v>151.46677232448062</v>
      </c>
      <c r="H143" s="1">
        <v>156.77202164974315</v>
      </c>
      <c r="I143" s="1">
        <v>11.625095529558351</v>
      </c>
      <c r="J143" s="1">
        <v>50.587130953984385</v>
      </c>
      <c r="K143" s="1">
        <v>37.582529779594346</v>
      </c>
      <c r="L143" s="1">
        <v>88.16966073357872</v>
      </c>
      <c r="M143" s="1">
        <v>22.735595801109298</v>
      </c>
      <c r="N143" s="1">
        <v>10.518806284300656</v>
      </c>
      <c r="O143" s="1">
        <v>6.9016363822639235</v>
      </c>
      <c r="P143" s="1">
        <v>4.3745281345447165</v>
      </c>
      <c r="Q143" s="1">
        <v>0.940625</v>
      </c>
      <c r="R143" s="1">
        <v>23.730008214533765</v>
      </c>
      <c r="S143" s="1">
        <v>9.456318767014242</v>
      </c>
      <c r="T143" s="1">
        <v>4.249906721313771</v>
      </c>
      <c r="U143" s="1">
        <v>155.26835624553138</v>
      </c>
      <c r="V143" s="8">
        <f t="shared" si="2"/>
        <v>243.41734106844476</v>
      </c>
      <c r="W143" s="1">
        <f t="shared" si="3"/>
        <v>127.73676410994685</v>
      </c>
    </row>
    <row r="144" spans="1:23" ht="12.75">
      <c r="A144">
        <v>1948</v>
      </c>
      <c r="B144" s="1">
        <v>33.62</v>
      </c>
      <c r="C144" s="1">
        <v>99.46917148362236</v>
      </c>
      <c r="D144" s="1">
        <v>1.2106509664357914</v>
      </c>
      <c r="E144" s="1">
        <v>183.3412931268103</v>
      </c>
      <c r="F144" s="1">
        <v>3.286206176378078</v>
      </c>
      <c r="G144" s="1">
        <v>153.25784065132578</v>
      </c>
      <c r="H144" s="1">
        <v>159.34181796000874</v>
      </c>
      <c r="I144" s="1">
        <v>11.61782492509766</v>
      </c>
      <c r="J144" s="1">
        <v>50.291581547587576</v>
      </c>
      <c r="K144" s="1">
        <v>37.348951558998415</v>
      </c>
      <c r="L144" s="1">
        <v>87.64053310658599</v>
      </c>
      <c r="M144" s="1">
        <v>23.81486605708895</v>
      </c>
      <c r="N144" s="1">
        <v>10.509353038546312</v>
      </c>
      <c r="O144" s="1">
        <v>6.928533840225771</v>
      </c>
      <c r="P144" s="1">
        <v>4.34260417831687</v>
      </c>
      <c r="Q144" s="1">
        <v>2.034375</v>
      </c>
      <c r="R144" s="1">
        <v>26.256865701990165</v>
      </c>
      <c r="S144" s="1">
        <v>8.610168122252226</v>
      </c>
      <c r="T144" s="1">
        <v>4.682417261689201</v>
      </c>
      <c r="U144" s="1">
        <v>156.50329601188176</v>
      </c>
      <c r="V144" s="8">
        <f t="shared" si="2"/>
        <v>249.37519703266625</v>
      </c>
      <c r="W144" s="1">
        <f t="shared" si="3"/>
        <v>127.00097494933561</v>
      </c>
    </row>
    <row r="145" spans="1:23" ht="12.75">
      <c r="A145">
        <v>1948.25</v>
      </c>
      <c r="B145" s="1">
        <v>33.03933333333333</v>
      </c>
      <c r="C145" s="1">
        <v>98.93391136801542</v>
      </c>
      <c r="D145" s="1">
        <v>1.2610087100265408</v>
      </c>
      <c r="E145" s="1">
        <v>186.34770551429347</v>
      </c>
      <c r="F145" s="1">
        <v>3.315846317789036</v>
      </c>
      <c r="G145" s="1">
        <v>153.80186533024442</v>
      </c>
      <c r="H145" s="1">
        <v>161.55492605636053</v>
      </c>
      <c r="I145" s="1">
        <v>12.019860054045104</v>
      </c>
      <c r="J145" s="1">
        <v>50.49769330187987</v>
      </c>
      <c r="K145" s="1">
        <v>37.92859390931694</v>
      </c>
      <c r="L145" s="1">
        <v>88.42628721119681</v>
      </c>
      <c r="M145" s="1">
        <v>25.693096976404746</v>
      </c>
      <c r="N145" s="1">
        <v>10.300489131775715</v>
      </c>
      <c r="O145" s="1">
        <v>7.251013634400268</v>
      </c>
      <c r="P145" s="1">
        <v>5.013469210228763</v>
      </c>
      <c r="Q145" s="1">
        <v>3.128125</v>
      </c>
      <c r="R145" s="1">
        <v>24.411910408988238</v>
      </c>
      <c r="S145" s="1">
        <v>7.939027772020819</v>
      </c>
      <c r="T145" s="1">
        <v>4.6883170924112765</v>
      </c>
      <c r="U145" s="1">
        <v>157.74805797422488</v>
      </c>
      <c r="V145" s="8">
        <f t="shared" si="2"/>
        <v>254.84975841560376</v>
      </c>
      <c r="W145" s="1">
        <f t="shared" si="3"/>
        <v>129.3899549212562</v>
      </c>
    </row>
    <row r="146" spans="1:23" ht="12.75">
      <c r="A146">
        <v>1948.5</v>
      </c>
      <c r="B146" s="1">
        <v>33.41133333333333</v>
      </c>
      <c r="C146" s="1">
        <v>99.09002890173412</v>
      </c>
      <c r="D146" s="1">
        <v>1.3882913731523712</v>
      </c>
      <c r="E146" s="1">
        <v>188.65086492124314</v>
      </c>
      <c r="F146" s="1">
        <v>3.28001516602735</v>
      </c>
      <c r="G146" s="1">
        <v>157.27616022048807</v>
      </c>
      <c r="H146" s="1">
        <v>164.48191599277482</v>
      </c>
      <c r="I146" s="1">
        <v>12.12282902202574</v>
      </c>
      <c r="J146" s="1">
        <v>50.339233462626424</v>
      </c>
      <c r="K146" s="1">
        <v>38.289669786901385</v>
      </c>
      <c r="L146" s="1">
        <v>88.62890324952781</v>
      </c>
      <c r="M146" s="1">
        <v>24.5960281900516</v>
      </c>
      <c r="N146" s="1">
        <v>10.056146587766982</v>
      </c>
      <c r="O146" s="1">
        <v>7.084676932498639</v>
      </c>
      <c r="P146" s="1">
        <v>4.480204669785982</v>
      </c>
      <c r="Q146" s="1">
        <v>2.975</v>
      </c>
      <c r="R146" s="1">
        <v>28.958951848060373</v>
      </c>
      <c r="S146" s="1">
        <v>7.8034068074115694</v>
      </c>
      <c r="T146" s="1">
        <v>4.833958896589036</v>
      </c>
      <c r="U146" s="1">
        <v>159.00272025421228</v>
      </c>
      <c r="V146" s="8">
        <f t="shared" si="2"/>
        <v>261.5307207547602</v>
      </c>
      <c r="W146" s="1">
        <f t="shared" si="3"/>
        <v>128.3172083724277</v>
      </c>
    </row>
    <row r="147" spans="1:23" ht="12.75">
      <c r="A147">
        <v>1948.75</v>
      </c>
      <c r="B147" s="1">
        <v>33.666</v>
      </c>
      <c r="C147" s="1">
        <v>98.88930635838152</v>
      </c>
      <c r="D147" s="1">
        <v>1.4919421099038308</v>
      </c>
      <c r="E147" s="1">
        <v>185.31671682212354</v>
      </c>
      <c r="F147" s="1">
        <v>3.2414982320824297</v>
      </c>
      <c r="G147" s="1">
        <v>158.28735562095895</v>
      </c>
      <c r="H147" s="1">
        <v>164.50728663372024</v>
      </c>
      <c r="I147" s="1">
        <v>12.089698764788917</v>
      </c>
      <c r="J147" s="1">
        <v>50.66094481290611</v>
      </c>
      <c r="K147" s="1">
        <v>38.72286604559629</v>
      </c>
      <c r="L147" s="1">
        <v>89.3838108585024</v>
      </c>
      <c r="M147" s="1">
        <v>22.717744954147157</v>
      </c>
      <c r="N147" s="1">
        <v>9.934011241910985</v>
      </c>
      <c r="O147" s="1">
        <v>6.606916532472578</v>
      </c>
      <c r="P147" s="1">
        <v>4.601817179763593</v>
      </c>
      <c r="Q147" s="1">
        <v>1.575</v>
      </c>
      <c r="R147" s="1">
        <v>31.13539260833671</v>
      </c>
      <c r="S147" s="1">
        <v>7.889348517827555</v>
      </c>
      <c r="T147" s="1">
        <v>4.928640082643815</v>
      </c>
      <c r="U147" s="1">
        <v>160.26736159484258</v>
      </c>
      <c r="V147" s="8">
        <f t="shared" si="2"/>
        <v>263.65148791912856</v>
      </c>
      <c r="W147" s="1">
        <f t="shared" si="3"/>
        <v>127.15196301262225</v>
      </c>
    </row>
    <row r="148" spans="1:23" ht="12.75">
      <c r="A148">
        <v>1949</v>
      </c>
      <c r="B148" s="1">
        <v>32.961000000000006</v>
      </c>
      <c r="C148" s="1">
        <v>98.53246628131022</v>
      </c>
      <c r="D148" s="1">
        <v>1.490259689075229</v>
      </c>
      <c r="E148" s="1">
        <v>180.59713055898945</v>
      </c>
      <c r="F148" s="1">
        <v>3.2891018825047436</v>
      </c>
      <c r="G148" s="1">
        <v>154.96193825403233</v>
      </c>
      <c r="H148" s="1">
        <v>163.3208715557466</v>
      </c>
      <c r="I148" s="1">
        <v>12.112544103653104</v>
      </c>
      <c r="J148" s="1">
        <v>50.52059362400624</v>
      </c>
      <c r="K148" s="1">
        <v>38.401843108205824</v>
      </c>
      <c r="L148" s="1">
        <v>88.92243673221206</v>
      </c>
      <c r="M148" s="1">
        <v>19.787227716538574</v>
      </c>
      <c r="N148" s="1">
        <v>9.361150095144787</v>
      </c>
      <c r="O148" s="1">
        <v>5.68799422146181</v>
      </c>
      <c r="P148" s="1">
        <v>4.563083399931978</v>
      </c>
      <c r="Q148" s="1">
        <v>0.175</v>
      </c>
      <c r="R148" s="1">
        <v>30.632877256144276</v>
      </c>
      <c r="S148" s="1">
        <v>8.173794140298948</v>
      </c>
      <c r="T148" s="1">
        <v>4.666941694814628</v>
      </c>
      <c r="U148" s="1">
        <v>161.54206136540336</v>
      </c>
      <c r="V148" s="8">
        <f t="shared" si="2"/>
        <v>263.83190255109577</v>
      </c>
      <c r="W148" s="1">
        <f t="shared" si="3"/>
        <v>124.32906099788806</v>
      </c>
    </row>
    <row r="149" spans="1:23" ht="12.75">
      <c r="A149">
        <v>1949.25</v>
      </c>
      <c r="B149" s="1">
        <v>32.601</v>
      </c>
      <c r="C149" s="1">
        <v>98.80009633911368</v>
      </c>
      <c r="D149" s="1">
        <v>1.5137643168610027</v>
      </c>
      <c r="E149" s="1">
        <v>177.75274392648814</v>
      </c>
      <c r="F149" s="1">
        <v>3.3312381584959536</v>
      </c>
      <c r="G149" s="1">
        <v>151.5963716651793</v>
      </c>
      <c r="H149" s="1">
        <v>162.8998369399104</v>
      </c>
      <c r="I149" s="1">
        <v>12.424450397216813</v>
      </c>
      <c r="J149" s="1">
        <v>50.06470824498335</v>
      </c>
      <c r="K149" s="1">
        <v>39.16581372396935</v>
      </c>
      <c r="L149" s="1">
        <v>89.2305219689527</v>
      </c>
      <c r="M149" s="1">
        <v>17.87469149861467</v>
      </c>
      <c r="N149" s="1">
        <v>8.810325635979002</v>
      </c>
      <c r="O149" s="1">
        <v>5.897558771056657</v>
      </c>
      <c r="P149" s="1">
        <v>4.391807091579012</v>
      </c>
      <c r="Q149" s="1">
        <v>-1.225</v>
      </c>
      <c r="R149" s="1">
        <v>28.430896361455382</v>
      </c>
      <c r="S149" s="1">
        <v>8.202781128028114</v>
      </c>
      <c r="T149" s="1">
        <v>4.566969689088375</v>
      </c>
      <c r="U149" s="1">
        <v>162.8268995664524</v>
      </c>
      <c r="V149" s="8">
        <f aca="true" t="shared" si="4" ref="V149:V159">+U149*H149/100</f>
        <v>265.24475388806263</v>
      </c>
      <c r="W149" s="1">
        <f t="shared" si="3"/>
        <v>123.16547530372392</v>
      </c>
    </row>
    <row r="150" spans="1:23" ht="12.75">
      <c r="A150">
        <v>1949.5</v>
      </c>
      <c r="B150" s="1">
        <v>32.93666666666667</v>
      </c>
      <c r="C150" s="1">
        <v>98.66628131021196</v>
      </c>
      <c r="D150" s="1">
        <v>1.5063552535108398</v>
      </c>
      <c r="E150" s="1">
        <v>174.69867626405986</v>
      </c>
      <c r="F150" s="1">
        <v>3.290335221063428</v>
      </c>
      <c r="G150" s="1">
        <v>159.6468119727521</v>
      </c>
      <c r="H150" s="1">
        <v>161.68362282991166</v>
      </c>
      <c r="I150" s="1">
        <v>13.072757866744535</v>
      </c>
      <c r="J150" s="1">
        <v>52.22384895901547</v>
      </c>
      <c r="K150" s="1">
        <v>39.120348021337016</v>
      </c>
      <c r="L150" s="1">
        <v>91.34419698035248</v>
      </c>
      <c r="M150" s="1">
        <v>18.361889527850447</v>
      </c>
      <c r="N150" s="1">
        <v>8.545979517194843</v>
      </c>
      <c r="O150" s="1">
        <v>6.568358613871848</v>
      </c>
      <c r="P150" s="1">
        <v>4.472551396783757</v>
      </c>
      <c r="Q150" s="1">
        <v>-1.225</v>
      </c>
      <c r="R150" s="1">
        <v>33.336675135604835</v>
      </c>
      <c r="S150" s="1">
        <v>7.940925521085908</v>
      </c>
      <c r="T150" s="1">
        <v>4.409633058886144</v>
      </c>
      <c r="U150" s="1">
        <v>164.12195683483858</v>
      </c>
      <c r="V150" s="8">
        <f t="shared" si="4"/>
        <v>265.35832566991087</v>
      </c>
      <c r="W150" s="1">
        <f t="shared" si="3"/>
        <v>126.31013683714725</v>
      </c>
    </row>
    <row r="151" spans="1:23" ht="12.75">
      <c r="A151">
        <v>1949.75</v>
      </c>
      <c r="B151" s="1">
        <v>33.11366666666667</v>
      </c>
      <c r="C151" s="1">
        <v>98.64397880539501</v>
      </c>
      <c r="D151" s="1">
        <v>1.4883092719832847</v>
      </c>
      <c r="E151" s="1">
        <v>173.74667390621553</v>
      </c>
      <c r="F151" s="1">
        <v>3.265850677528428</v>
      </c>
      <c r="G151" s="1">
        <v>161.11130179132826</v>
      </c>
      <c r="H151" s="1">
        <v>160.791493329792</v>
      </c>
      <c r="I151" s="1">
        <v>14.053226355789771</v>
      </c>
      <c r="J151" s="1">
        <v>52.124052296994876</v>
      </c>
      <c r="K151" s="1">
        <v>39.42126343917066</v>
      </c>
      <c r="L151" s="1">
        <v>91.54531573616553</v>
      </c>
      <c r="M151" s="1">
        <v>21.13508547240067</v>
      </c>
      <c r="N151" s="1">
        <v>9.082544751681338</v>
      </c>
      <c r="O151" s="1">
        <v>7.537363561394974</v>
      </c>
      <c r="P151" s="1">
        <v>4.340177159324359</v>
      </c>
      <c r="Q151" s="1">
        <v>0.175</v>
      </c>
      <c r="R151" s="1">
        <v>31.537139899277665</v>
      </c>
      <c r="S151" s="1">
        <v>7.526401649611351</v>
      </c>
      <c r="T151" s="1">
        <v>4.685867321916737</v>
      </c>
      <c r="U151" s="1">
        <v>165.42731444876267</v>
      </c>
      <c r="V151" s="8">
        <f t="shared" si="4"/>
        <v>265.9930492775363</v>
      </c>
      <c r="W151" s="1">
        <f t="shared" si="3"/>
        <v>129.5741618920506</v>
      </c>
    </row>
    <row r="152" spans="1:23" ht="12.75">
      <c r="A152">
        <v>1950</v>
      </c>
      <c r="B152" s="1">
        <v>32.81433333333333</v>
      </c>
      <c r="C152" s="1">
        <v>99.37996146435454</v>
      </c>
      <c r="D152" s="1">
        <v>1.49032814495808</v>
      </c>
      <c r="E152" s="1">
        <v>174.2961353774008</v>
      </c>
      <c r="F152" s="1">
        <v>3.322566825854891</v>
      </c>
      <c r="G152" s="1">
        <v>163.49772365435706</v>
      </c>
      <c r="H152" s="1">
        <v>160.22382375896072</v>
      </c>
      <c r="I152" s="1">
        <v>15.00503756505975</v>
      </c>
      <c r="J152" s="1">
        <v>52.45999823612139</v>
      </c>
      <c r="K152" s="1">
        <v>39.546080670213385</v>
      </c>
      <c r="L152" s="1">
        <v>92.00607890633478</v>
      </c>
      <c r="M152" s="1">
        <v>23.972118727306842</v>
      </c>
      <c r="N152" s="1">
        <v>9.532026195422034</v>
      </c>
      <c r="O152" s="1">
        <v>8.046176487510609</v>
      </c>
      <c r="P152" s="1">
        <v>4.818916044374203</v>
      </c>
      <c r="Q152" s="1">
        <v>1.575</v>
      </c>
      <c r="R152" s="1">
        <v>30.384424491241525</v>
      </c>
      <c r="S152" s="1">
        <v>6.924054175642653</v>
      </c>
      <c r="T152" s="1">
        <v>4.793990211228492</v>
      </c>
      <c r="U152" s="1">
        <v>166.74305433287833</v>
      </c>
      <c r="V152" s="8">
        <f t="shared" si="4"/>
        <v>267.1620975046191</v>
      </c>
      <c r="W152" s="1">
        <f t="shared" si="3"/>
        <v>133.11329916311553</v>
      </c>
    </row>
    <row r="153" spans="1:23" ht="12.75">
      <c r="A153">
        <v>1950.25</v>
      </c>
      <c r="B153" s="1">
        <v>32.83266666666667</v>
      </c>
      <c r="C153" s="1">
        <v>100.71811175337189</v>
      </c>
      <c r="D153" s="1">
        <v>1.5148836128168817</v>
      </c>
      <c r="E153" s="1">
        <v>178.1688639546486</v>
      </c>
      <c r="F153" s="1">
        <v>3.3696620032836155</v>
      </c>
      <c r="G153" s="1">
        <v>166.24138455002034</v>
      </c>
      <c r="H153" s="1">
        <v>161.40720559628843</v>
      </c>
      <c r="I153" s="1">
        <v>15.83295195959964</v>
      </c>
      <c r="J153" s="1">
        <v>51.87409605931019</v>
      </c>
      <c r="K153" s="1">
        <v>40.38657256987707</v>
      </c>
      <c r="L153" s="1">
        <v>92.26066862918725</v>
      </c>
      <c r="M153" s="1">
        <v>26.679455177721042</v>
      </c>
      <c r="N153" s="1">
        <v>9.747073430937442</v>
      </c>
      <c r="O153" s="1">
        <v>9.534697027430166</v>
      </c>
      <c r="P153" s="1">
        <v>4.422684719353434</v>
      </c>
      <c r="Q153" s="1">
        <v>2.975</v>
      </c>
      <c r="R153" s="1">
        <v>29.84682312292288</v>
      </c>
      <c r="S153" s="1">
        <v>6.719973545629257</v>
      </c>
      <c r="T153" s="1">
        <v>5.098487885039727</v>
      </c>
      <c r="U153" s="1">
        <v>168.06925906343378</v>
      </c>
      <c r="V153" s="8">
        <f t="shared" si="4"/>
        <v>271.2758945206752</v>
      </c>
      <c r="W153" s="1">
        <f t="shared" si="3"/>
        <v>136.39456142709747</v>
      </c>
    </row>
    <row r="154" spans="1:23" ht="12.75">
      <c r="A154">
        <v>1950.5</v>
      </c>
      <c r="B154" s="1">
        <v>32.80666666666667</v>
      </c>
      <c r="C154" s="1">
        <v>101.45409441233141</v>
      </c>
      <c r="D154" s="1">
        <v>1.6217293405267146</v>
      </c>
      <c r="E154" s="1">
        <v>186.98400003889233</v>
      </c>
      <c r="F154" s="1">
        <v>3.4143055090405663</v>
      </c>
      <c r="G154" s="1">
        <v>172.25839934229361</v>
      </c>
      <c r="H154" s="1">
        <v>165.08932710025397</v>
      </c>
      <c r="I154" s="1">
        <v>16.510486570840254</v>
      </c>
      <c r="J154" s="1">
        <v>54.05458190241299</v>
      </c>
      <c r="K154" s="1">
        <v>42.22291619973386</v>
      </c>
      <c r="L154" s="1">
        <v>96.27749810214686</v>
      </c>
      <c r="M154" s="1">
        <v>27.824750687571544</v>
      </c>
      <c r="N154" s="1">
        <v>9.865825798735505</v>
      </c>
      <c r="O154" s="1">
        <v>9.406585364189539</v>
      </c>
      <c r="P154" s="1">
        <v>4.7023395246465</v>
      </c>
      <c r="Q154" s="1">
        <v>3.85</v>
      </c>
      <c r="R154" s="1">
        <v>30.618539001740174</v>
      </c>
      <c r="S154" s="1">
        <v>6.913043234663231</v>
      </c>
      <c r="T154" s="1">
        <v>5.885918254668443</v>
      </c>
      <c r="U154" s="1">
        <v>169.63719124013315</v>
      </c>
      <c r="V154" s="8">
        <f t="shared" si="4"/>
        <v>280.0528975301068</v>
      </c>
      <c r="W154" s="1">
        <f t="shared" si="3"/>
        <v>141.63986034055344</v>
      </c>
    </row>
    <row r="155" spans="1:23" ht="12.75">
      <c r="A155">
        <v>1950.75</v>
      </c>
      <c r="B155" s="1">
        <v>33.02</v>
      </c>
      <c r="C155" s="1">
        <v>102.07856454720617</v>
      </c>
      <c r="D155" s="1">
        <v>1.7357961158481217</v>
      </c>
      <c r="E155" s="1">
        <v>195.0952786024636</v>
      </c>
      <c r="F155" s="1">
        <v>3.423043794924132</v>
      </c>
      <c r="G155" s="1">
        <v>172.94773937591907</v>
      </c>
      <c r="H155" s="1">
        <v>169.07652939196268</v>
      </c>
      <c r="I155" s="1">
        <v>15.752800500245321</v>
      </c>
      <c r="J155" s="1">
        <v>52.83202692715533</v>
      </c>
      <c r="K155" s="1">
        <v>41.8307720235903</v>
      </c>
      <c r="L155" s="1">
        <v>94.66279895074562</v>
      </c>
      <c r="M155" s="1">
        <v>27.821508580938485</v>
      </c>
      <c r="N155" s="1">
        <v>10.255074574904993</v>
      </c>
      <c r="O155" s="1">
        <v>8.201802865836175</v>
      </c>
      <c r="P155" s="1">
        <v>5.164631140197319</v>
      </c>
      <c r="Q155" s="1">
        <v>4.2</v>
      </c>
      <c r="R155" s="1">
        <v>33.33177366778297</v>
      </c>
      <c r="S155" s="1">
        <v>7.306343678211183</v>
      </c>
      <c r="T155" s="1">
        <v>5.927486002004522</v>
      </c>
      <c r="U155" s="1">
        <v>171.4534052668922</v>
      </c>
      <c r="V155" s="8">
        <f t="shared" si="4"/>
        <v>289.88746714959785</v>
      </c>
      <c r="W155" s="1">
        <f t="shared" si="3"/>
        <v>139.61596570813612</v>
      </c>
    </row>
    <row r="156" spans="1:23" ht="12.75">
      <c r="A156">
        <v>1951</v>
      </c>
      <c r="B156" s="1">
        <v>33.332</v>
      </c>
      <c r="C156" s="1">
        <v>102.88145472061656</v>
      </c>
      <c r="D156" s="1">
        <v>1.7387509822419178</v>
      </c>
      <c r="E156" s="1">
        <v>206.10101771297732</v>
      </c>
      <c r="F156" s="1">
        <v>3.4303477354750664</v>
      </c>
      <c r="G156" s="1">
        <v>179.3002525882464</v>
      </c>
      <c r="H156" s="1">
        <v>175.0655264120816</v>
      </c>
      <c r="I156" s="1">
        <v>15.836574167374202</v>
      </c>
      <c r="J156" s="1">
        <v>54.61063481248528</v>
      </c>
      <c r="K156" s="1">
        <v>42.985271015761086</v>
      </c>
      <c r="L156" s="1">
        <v>97.59590582824637</v>
      </c>
      <c r="M156" s="1">
        <v>28.3114582569096</v>
      </c>
      <c r="N156" s="1">
        <v>10.302851708358636</v>
      </c>
      <c r="O156" s="1">
        <v>8.15649594258362</v>
      </c>
      <c r="P156" s="1">
        <v>5.302110605967346</v>
      </c>
      <c r="Q156" s="1">
        <v>4.55</v>
      </c>
      <c r="R156" s="1">
        <v>35.87205446241673</v>
      </c>
      <c r="S156" s="1">
        <v>7.912948211671029</v>
      </c>
      <c r="T156" s="1">
        <v>6.22868833837153</v>
      </c>
      <c r="U156" s="1">
        <v>173.2890645188809</v>
      </c>
      <c r="V156" s="8">
        <f t="shared" si="4"/>
        <v>303.36941301455056</v>
      </c>
      <c r="W156" s="1">
        <f t="shared" si="3"/>
        <v>143.42819812582968</v>
      </c>
    </row>
    <row r="157" spans="1:23" ht="12.75">
      <c r="A157">
        <v>1951.25</v>
      </c>
      <c r="B157" s="1">
        <v>33.71066666666667</v>
      </c>
      <c r="C157" s="1">
        <v>103.66204238921004</v>
      </c>
      <c r="D157" s="1">
        <v>1.7675883897051046</v>
      </c>
      <c r="E157" s="1">
        <v>206.77031061651917</v>
      </c>
      <c r="F157" s="1">
        <v>3.420029954399808</v>
      </c>
      <c r="G157" s="1">
        <v>182.53103337707336</v>
      </c>
      <c r="H157" s="1">
        <v>176.76384222999357</v>
      </c>
      <c r="I157" s="1">
        <v>14.742829344805953</v>
      </c>
      <c r="J157" s="1">
        <v>53.858274701872844</v>
      </c>
      <c r="K157" s="1">
        <v>42.4766693415898</v>
      </c>
      <c r="L157" s="1">
        <v>96.33494404346264</v>
      </c>
      <c r="M157" s="1">
        <v>27.73708999711926</v>
      </c>
      <c r="N157" s="1">
        <v>10.211580373717263</v>
      </c>
      <c r="O157" s="1">
        <v>7.248136491297574</v>
      </c>
      <c r="P157" s="1">
        <v>5.377373132104422</v>
      </c>
      <c r="Q157" s="1">
        <v>4.9</v>
      </c>
      <c r="R157" s="1">
        <v>41.391521166349975</v>
      </c>
      <c r="S157" s="1">
        <v>8.51750567503967</v>
      </c>
      <c r="T157" s="1">
        <v>6.192856849704129</v>
      </c>
      <c r="U157" s="1">
        <v>175.14437718565114</v>
      </c>
      <c r="V157" s="8">
        <f t="shared" si="4"/>
        <v>309.5919305631492</v>
      </c>
      <c r="W157" s="1">
        <f>+G157-R157</f>
        <v>141.13951221072338</v>
      </c>
    </row>
    <row r="158" spans="1:23" ht="12.75">
      <c r="A158">
        <v>1951.5</v>
      </c>
      <c r="B158" s="1">
        <v>34.043</v>
      </c>
      <c r="C158" s="1">
        <v>105.1340077071291</v>
      </c>
      <c r="D158" s="1">
        <v>1.7603345624229967</v>
      </c>
      <c r="E158" s="1">
        <v>202.35657685131642</v>
      </c>
      <c r="F158" s="1">
        <v>3.4309190316287244</v>
      </c>
      <c r="G158" s="1">
        <v>186.19985092169352</v>
      </c>
      <c r="H158" s="1">
        <v>175.35151433607902</v>
      </c>
      <c r="I158" s="1">
        <v>13.621668287682624</v>
      </c>
      <c r="J158" s="1">
        <v>54.33723088158495</v>
      </c>
      <c r="K158" s="1">
        <v>42.99198546425357</v>
      </c>
      <c r="L158" s="1">
        <v>97.32921634583852</v>
      </c>
      <c r="M158" s="1">
        <v>26.995598757601364</v>
      </c>
      <c r="N158" s="1">
        <v>10.094468697802597</v>
      </c>
      <c r="O158" s="1">
        <v>7.1201644915619955</v>
      </c>
      <c r="P158" s="1">
        <v>5.085132234903437</v>
      </c>
      <c r="Q158" s="1">
        <v>4.695833333333333</v>
      </c>
      <c r="R158" s="1">
        <v>44.787616024876385</v>
      </c>
      <c r="S158" s="1">
        <v>8.806994963240383</v>
      </c>
      <c r="T158" s="1">
        <v>5.341243457545751</v>
      </c>
      <c r="U158" s="1">
        <v>177.01955368572806</v>
      </c>
      <c r="V158" s="8">
        <f t="shared" si="4"/>
        <v>310.40646805889253</v>
      </c>
      <c r="W158" s="1">
        <f>+G158-R158</f>
        <v>141.41223489681715</v>
      </c>
    </row>
    <row r="159" spans="1:23" ht="12.75">
      <c r="A159">
        <v>1951.75</v>
      </c>
      <c r="B159" s="1">
        <v>34.55433333333333</v>
      </c>
      <c r="C159" s="1">
        <v>106.98511560693642</v>
      </c>
      <c r="D159" s="1">
        <v>1.7317790805582896</v>
      </c>
      <c r="E159" s="1">
        <v>202.10781748766377</v>
      </c>
      <c r="F159" s="1">
        <v>3.4494386992960426</v>
      </c>
      <c r="G159" s="1">
        <v>188.89044595009534</v>
      </c>
      <c r="H159" s="1">
        <v>175.70516284154226</v>
      </c>
      <c r="I159" s="1">
        <v>13.371694157583999</v>
      </c>
      <c r="J159" s="1">
        <v>54.11260960405704</v>
      </c>
      <c r="K159" s="1">
        <v>44.12558637351755</v>
      </c>
      <c r="L159" s="1">
        <v>98.2381959775746</v>
      </c>
      <c r="M159" s="1">
        <v>25.68451709830908</v>
      </c>
      <c r="N159" s="1">
        <v>9.991099220121518</v>
      </c>
      <c r="O159" s="1">
        <v>6.903390994019896</v>
      </c>
      <c r="P159" s="1">
        <v>4.852526884167665</v>
      </c>
      <c r="Q159" s="1">
        <v>3.9375</v>
      </c>
      <c r="R159" s="1">
        <v>47.50909203430021</v>
      </c>
      <c r="S159" s="1">
        <v>8.994746272000151</v>
      </c>
      <c r="T159" s="1">
        <v>4.907799589672704</v>
      </c>
      <c r="U159" s="1">
        <v>178.9148066904747</v>
      </c>
      <c r="V159" s="8">
        <f t="shared" si="4"/>
        <v>314.3625524431291</v>
      </c>
      <c r="W159" s="1">
        <f>+G159-R159</f>
        <v>141.38135391579513</v>
      </c>
    </row>
    <row r="160" spans="1:22" ht="12.75">
      <c r="A160">
        <v>1952</v>
      </c>
      <c r="G160" s="9">
        <v>191.04796103804617</v>
      </c>
      <c r="U160" s="1">
        <v>180.83035114821178</v>
      </c>
      <c r="V160" s="16"/>
    </row>
    <row r="161" spans="1:22" ht="12.75">
      <c r="A161">
        <v>1952.25</v>
      </c>
      <c r="G161" s="9">
        <v>190.94008528364864</v>
      </c>
      <c r="U161" s="1">
        <v>182.7664043085959</v>
      </c>
      <c r="V161" s="16"/>
    </row>
    <row r="162" spans="1:22" ht="12.75">
      <c r="A162">
        <v>1952.5</v>
      </c>
      <c r="G162" s="9">
        <v>192.45034584521423</v>
      </c>
      <c r="U162" s="1">
        <v>184.7231857472587</v>
      </c>
      <c r="V162" s="16"/>
    </row>
    <row r="163" spans="1:22" ht="12.75">
      <c r="A163">
        <v>1952.75</v>
      </c>
      <c r="G163" s="9">
        <v>198.65320172307287</v>
      </c>
      <c r="U163" s="1">
        <v>186.70091739070983</v>
      </c>
      <c r="V163" s="16"/>
    </row>
    <row r="164" spans="1:22" ht="12.75">
      <c r="A164">
        <v>1953</v>
      </c>
      <c r="G164" s="9">
        <v>202.48279100418557</v>
      </c>
      <c r="U164" s="1">
        <v>188.6998235415066</v>
      </c>
      <c r="V164" s="16"/>
    </row>
    <row r="165" spans="1:22" ht="12.75">
      <c r="A165">
        <v>1953.25</v>
      </c>
      <c r="G165" s="9">
        <v>203.9391136885524</v>
      </c>
      <c r="U165" s="1">
        <v>190.72013090369285</v>
      </c>
      <c r="V165" s="16"/>
    </row>
    <row r="166" spans="1:22" ht="12.75">
      <c r="A166">
        <v>1953.5</v>
      </c>
      <c r="G166" s="9">
        <v>202.59066675858313</v>
      </c>
      <c r="U166" s="1">
        <v>192.7620686085106</v>
      </c>
      <c r="V166" s="16"/>
    </row>
    <row r="167" spans="1:22" ht="12.75">
      <c r="A167">
        <v>1953.75</v>
      </c>
      <c r="G167" s="9">
        <v>198.7610774774704</v>
      </c>
      <c r="U167" s="1">
        <v>194.82586824038657</v>
      </c>
      <c r="V167" s="16"/>
    </row>
    <row r="168" spans="1:22" ht="12.75">
      <c r="A168">
        <v>1954</v>
      </c>
      <c r="G168" s="9">
        <v>197.8441335650913</v>
      </c>
      <c r="U168" s="1">
        <v>196.91176386319728</v>
      </c>
      <c r="V168" s="16"/>
    </row>
    <row r="169" spans="1:22" ht="12.75">
      <c r="A169">
        <v>1954.25</v>
      </c>
      <c r="G169" s="9">
        <v>197.89807144229005</v>
      </c>
      <c r="U169" s="1">
        <v>199.01999204681502</v>
      </c>
      <c r="V169" s="16"/>
    </row>
    <row r="170" spans="1:22" ht="12.75">
      <c r="A170">
        <v>1954.5</v>
      </c>
      <c r="G170" s="9">
        <v>200.10952440743966</v>
      </c>
      <c r="U170" s="1">
        <v>201.15079189393828</v>
      </c>
      <c r="V170" s="16"/>
    </row>
    <row r="171" spans="1:22" ht="12.75">
      <c r="A171">
        <v>1954.75</v>
      </c>
      <c r="G171" s="9">
        <v>204.4784924605401</v>
      </c>
      <c r="U171" s="1">
        <v>203.30440506720936</v>
      </c>
      <c r="V171" s="16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8" max="8" width="9.140625" style="13" customWidth="1"/>
  </cols>
  <sheetData>
    <row r="1" spans="1:13" ht="13.5" thickBot="1">
      <c r="A1" s="10" t="s">
        <v>48</v>
      </c>
      <c r="B1" s="11"/>
      <c r="C1" s="11"/>
      <c r="D1" s="11"/>
      <c r="E1" s="11"/>
      <c r="F1" s="12"/>
      <c r="G1" s="11"/>
      <c r="H1" s="15"/>
      <c r="I1" s="11"/>
      <c r="J1" s="12"/>
      <c r="K1" s="11"/>
      <c r="L1" s="11"/>
      <c r="M1" s="12"/>
    </row>
    <row r="2" spans="1:21" ht="12.75">
      <c r="A2" s="4" t="s">
        <v>17</v>
      </c>
      <c r="B2" t="s">
        <v>7</v>
      </c>
      <c r="C2" t="s">
        <v>39</v>
      </c>
      <c r="D2" t="s">
        <v>43</v>
      </c>
      <c r="E2" s="17" t="s">
        <v>42</v>
      </c>
      <c r="F2" t="s">
        <v>9</v>
      </c>
      <c r="G2" t="s">
        <v>31</v>
      </c>
      <c r="H2" s="13" t="s">
        <v>37</v>
      </c>
      <c r="I2" t="s">
        <v>20</v>
      </c>
      <c r="J2" t="s">
        <v>21</v>
      </c>
      <c r="K2" t="s">
        <v>22</v>
      </c>
      <c r="L2" t="s">
        <v>23</v>
      </c>
      <c r="M2" t="s">
        <v>33</v>
      </c>
      <c r="N2" t="s">
        <v>24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  <c r="U2" t="s">
        <v>32</v>
      </c>
    </row>
    <row r="3" spans="1:21" s="2" customFormat="1" ht="12.75">
      <c r="A3" s="2" t="s">
        <v>18</v>
      </c>
      <c r="B3" s="2" t="s">
        <v>5</v>
      </c>
      <c r="C3" s="2" t="s">
        <v>6</v>
      </c>
      <c r="D3" s="2" t="s">
        <v>8</v>
      </c>
      <c r="E3" s="2" t="s">
        <v>63</v>
      </c>
      <c r="F3" s="2" t="s">
        <v>10</v>
      </c>
      <c r="G3" s="2" t="s">
        <v>45</v>
      </c>
      <c r="H3" s="14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36</v>
      </c>
      <c r="N3" s="2" t="s">
        <v>0</v>
      </c>
      <c r="O3" s="2" t="s">
        <v>16</v>
      </c>
      <c r="P3" s="2" t="s">
        <v>19</v>
      </c>
      <c r="Q3" s="2" t="s">
        <v>4</v>
      </c>
      <c r="R3" s="2" t="s">
        <v>1</v>
      </c>
      <c r="S3" s="2" t="s">
        <v>2</v>
      </c>
      <c r="T3" s="2" t="s">
        <v>3</v>
      </c>
      <c r="U3" s="2" t="s">
        <v>46</v>
      </c>
    </row>
    <row r="4" spans="1:8" s="2" customFormat="1" ht="12.75">
      <c r="A4" s="19" t="s">
        <v>40</v>
      </c>
      <c r="H4" s="14"/>
    </row>
    <row r="5" spans="1:8" s="2" customFormat="1" ht="12.75">
      <c r="A5">
        <v>1913</v>
      </c>
      <c r="G5" s="1"/>
      <c r="H5" s="14"/>
    </row>
    <row r="6" spans="1:8" s="2" customFormat="1" ht="12.75">
      <c r="A6">
        <v>1913.25</v>
      </c>
      <c r="G6" s="1"/>
      <c r="H6" s="14"/>
    </row>
    <row r="7" spans="1:21" s="2" customFormat="1" ht="12.75">
      <c r="A7">
        <v>1913.5</v>
      </c>
      <c r="G7" s="1">
        <f>100*'Quarterly Data'!G6/'Quarterly Data'!$U6</f>
        <v>100.37381162377821</v>
      </c>
      <c r="H7" s="14"/>
      <c r="U7" s="1">
        <f>100*'Quarterly Data'!U6/'Quarterly Data'!$U6</f>
        <v>100</v>
      </c>
    </row>
    <row r="8" spans="1:21" s="2" customFormat="1" ht="12.75">
      <c r="A8">
        <v>1913.75</v>
      </c>
      <c r="G8" s="1">
        <f>100*'Quarterly Data'!G7/'Quarterly Data'!$U7</f>
        <v>98.73483579668573</v>
      </c>
      <c r="H8" s="14"/>
      <c r="U8" s="1">
        <f>100*'Quarterly Data'!U7/'Quarterly Data'!$U7</f>
        <v>100</v>
      </c>
    </row>
    <row r="9" spans="1:21" s="2" customFormat="1" ht="12.75">
      <c r="A9">
        <v>1914</v>
      </c>
      <c r="G9" s="1">
        <f>100*'Quarterly Data'!G8/'Quarterly Data'!$U8</f>
        <v>97.54492752810874</v>
      </c>
      <c r="H9" s="14"/>
      <c r="U9" s="1">
        <f>100*'Quarterly Data'!U8/'Quarterly Data'!$U8</f>
        <v>100</v>
      </c>
    </row>
    <row r="10" spans="1:21" s="2" customFormat="1" ht="12.75">
      <c r="A10">
        <v>1914.25</v>
      </c>
      <c r="G10" s="1">
        <f>100*'Quarterly Data'!G9/'Quarterly Data'!$U9</f>
        <v>97.36246101851275</v>
      </c>
      <c r="H10" s="14"/>
      <c r="U10" s="1">
        <f>100*'Quarterly Data'!U9/'Quarterly Data'!$U9</f>
        <v>100</v>
      </c>
    </row>
    <row r="11" spans="1:21" s="2" customFormat="1" ht="12.75">
      <c r="A11">
        <v>1914.5</v>
      </c>
      <c r="G11" s="1">
        <f>100*'Quarterly Data'!G10/'Quarterly Data'!$U10</f>
        <v>94.80000200351357</v>
      </c>
      <c r="H11" s="14"/>
      <c r="U11" s="1">
        <f>100*'Quarterly Data'!U10/'Quarterly Data'!$U10</f>
        <v>100</v>
      </c>
    </row>
    <row r="12" spans="1:21" s="2" customFormat="1" ht="12.75">
      <c r="A12">
        <v>1914.75</v>
      </c>
      <c r="G12" s="1">
        <f>100*'Quarterly Data'!G11/'Quarterly Data'!$U11</f>
        <v>90.18700695574097</v>
      </c>
      <c r="H12" s="14"/>
      <c r="U12" s="1">
        <f>100*'Quarterly Data'!U11/'Quarterly Data'!$U11</f>
        <v>100</v>
      </c>
    </row>
    <row r="13" spans="1:21" s="2" customFormat="1" ht="12.75">
      <c r="A13">
        <v>1915</v>
      </c>
      <c r="G13" s="1">
        <f>100*'Quarterly Data'!G12/'Quarterly Data'!$U12</f>
        <v>90.62961009569544</v>
      </c>
      <c r="H13" s="14"/>
      <c r="U13" s="1">
        <f>100*'Quarterly Data'!U12/'Quarterly Data'!$U12</f>
        <v>100</v>
      </c>
    </row>
    <row r="14" spans="1:21" s="2" customFormat="1" ht="12.75">
      <c r="A14">
        <v>1915.25</v>
      </c>
      <c r="G14" s="1">
        <f>100*'Quarterly Data'!G13/'Quarterly Data'!$U13</f>
        <v>90.56538845452636</v>
      </c>
      <c r="H14" s="14"/>
      <c r="U14" s="1">
        <f>100*'Quarterly Data'!U13/'Quarterly Data'!$U13</f>
        <v>100</v>
      </c>
    </row>
    <row r="15" spans="1:21" s="2" customFormat="1" ht="12.75">
      <c r="A15">
        <v>1915.5</v>
      </c>
      <c r="G15" s="1">
        <f>100*'Quarterly Data'!G14/'Quarterly Data'!$U14</f>
        <v>92.37425214876176</v>
      </c>
      <c r="H15" s="14"/>
      <c r="U15" s="1">
        <f>100*'Quarterly Data'!U14/'Quarterly Data'!$U14</f>
        <v>100</v>
      </c>
    </row>
    <row r="16" spans="1:21" s="2" customFormat="1" ht="12.75">
      <c r="A16">
        <v>1915.75</v>
      </c>
      <c r="G16" s="1">
        <f>100*'Quarterly Data'!G15/'Quarterly Data'!$U15</f>
        <v>96.34944705405731</v>
      </c>
      <c r="H16" s="14"/>
      <c r="U16" s="1">
        <f>100*'Quarterly Data'!U15/'Quarterly Data'!$U15</f>
        <v>100</v>
      </c>
    </row>
    <row r="17" spans="1:21" s="2" customFormat="1" ht="12.75">
      <c r="A17">
        <v>1916</v>
      </c>
      <c r="G17" s="1">
        <f>100*'Quarterly Data'!G16/'Quarterly Data'!$U16</f>
        <v>98.52909602910954</v>
      </c>
      <c r="H17" s="14"/>
      <c r="U17" s="1">
        <f>100*'Quarterly Data'!U16/'Quarterly Data'!$U16</f>
        <v>100</v>
      </c>
    </row>
    <row r="18" spans="1:21" s="2" customFormat="1" ht="12.75">
      <c r="A18">
        <v>1916.25</v>
      </c>
      <c r="G18" s="1">
        <f>100*'Quarterly Data'!G17/'Quarterly Data'!$U17</f>
        <v>97.8807279718878</v>
      </c>
      <c r="H18" s="14"/>
      <c r="U18" s="1">
        <f>100*'Quarterly Data'!U17/'Quarterly Data'!$U17</f>
        <v>100</v>
      </c>
    </row>
    <row r="19" spans="1:21" s="2" customFormat="1" ht="12.75">
      <c r="A19">
        <v>1916.5</v>
      </c>
      <c r="G19" s="1">
        <f>100*'Quarterly Data'!G18/'Quarterly Data'!$U18</f>
        <v>97.95007089589532</v>
      </c>
      <c r="H19" s="14"/>
      <c r="U19" s="1">
        <f>100*'Quarterly Data'!U18/'Quarterly Data'!$U18</f>
        <v>100</v>
      </c>
    </row>
    <row r="20" spans="1:21" s="2" customFormat="1" ht="12.75">
      <c r="A20">
        <v>1916.75</v>
      </c>
      <c r="G20" s="1">
        <f>100*'Quarterly Data'!G19/'Quarterly Data'!$U19</f>
        <v>97.69454661164632</v>
      </c>
      <c r="H20" s="14"/>
      <c r="U20" s="1">
        <f>100*'Quarterly Data'!U19/'Quarterly Data'!$U19</f>
        <v>100</v>
      </c>
    </row>
    <row r="21" spans="1:21" s="2" customFormat="1" ht="12.75">
      <c r="A21">
        <v>1917</v>
      </c>
      <c r="G21" s="1">
        <f>100*'Quarterly Data'!G20/'Quarterly Data'!$U20</f>
        <v>94.89687645486107</v>
      </c>
      <c r="H21" s="9">
        <f>100*LN('Quarterly Data'!H20/100)</f>
        <v>-1.785522291490829</v>
      </c>
      <c r="U21" s="1">
        <f>100*'Quarterly Data'!U20/'Quarterly Data'!$U20</f>
        <v>100</v>
      </c>
    </row>
    <row r="22" spans="1:21" s="2" customFormat="1" ht="12.75">
      <c r="A22">
        <v>1917.25</v>
      </c>
      <c r="G22" s="1">
        <f>100*'Quarterly Data'!G21/'Quarterly Data'!$U21</f>
        <v>97.91969156654208</v>
      </c>
      <c r="H22" s="9">
        <f>100*LN('Quarterly Data'!H21/100)</f>
        <v>4.3943699475354325</v>
      </c>
      <c r="U22" s="1">
        <f>100*'Quarterly Data'!U21/'Quarterly Data'!$U21</f>
        <v>100</v>
      </c>
    </row>
    <row r="23" spans="1:21" s="2" customFormat="1" ht="12.75">
      <c r="A23">
        <v>1917.5</v>
      </c>
      <c r="G23" s="1">
        <f>100*'Quarterly Data'!G22/'Quarterly Data'!$U22</f>
        <v>98.18661775308932</v>
      </c>
      <c r="H23" s="9">
        <f>100*LN('Quarterly Data'!H22/100)</f>
        <v>5.767562222530328</v>
      </c>
      <c r="U23" s="1">
        <f>100*'Quarterly Data'!U22/'Quarterly Data'!$U22</f>
        <v>100</v>
      </c>
    </row>
    <row r="24" spans="1:21" s="2" customFormat="1" ht="12.75">
      <c r="A24">
        <v>1917.75</v>
      </c>
      <c r="G24" s="1">
        <f>100*'Quarterly Data'!G23/'Quarterly Data'!$U23</f>
        <v>101.39480182273249</v>
      </c>
      <c r="H24" s="9">
        <f>100*LN('Quarterly Data'!H23/100)</f>
        <v>5.929452635535714</v>
      </c>
      <c r="U24" s="1">
        <f>100*'Quarterly Data'!U23/'Quarterly Data'!$U23</f>
        <v>100</v>
      </c>
    </row>
    <row r="25" spans="1:21" s="2" customFormat="1" ht="12.75">
      <c r="A25">
        <v>1918</v>
      </c>
      <c r="G25" s="1">
        <f>100*'Quarterly Data'!G24/'Quarterly Data'!$U24</f>
        <v>105.69135562618597</v>
      </c>
      <c r="H25" s="9">
        <f>100*LN('Quarterly Data'!H24/100)</f>
        <v>7.526665660056009</v>
      </c>
      <c r="U25" s="1">
        <f>100*'Quarterly Data'!U24/'Quarterly Data'!$U24</f>
        <v>100</v>
      </c>
    </row>
    <row r="26" spans="1:21" s="2" customFormat="1" ht="12.75">
      <c r="A26">
        <v>1918.25</v>
      </c>
      <c r="G26" s="1">
        <f>100*'Quarterly Data'!G25/'Quarterly Data'!$U25</f>
        <v>113.87303522342097</v>
      </c>
      <c r="H26" s="9">
        <f>100*LN('Quarterly Data'!H25/100)</f>
        <v>9.740862388647582</v>
      </c>
      <c r="U26" s="1">
        <f>100*'Quarterly Data'!U25/'Quarterly Data'!$U25</f>
        <v>100</v>
      </c>
    </row>
    <row r="27" spans="1:21" s="2" customFormat="1" ht="12.75">
      <c r="A27">
        <v>1918.5</v>
      </c>
      <c r="G27" s="1">
        <f>100*'Quarterly Data'!G26/'Quarterly Data'!$U26</f>
        <v>116.23279941356743</v>
      </c>
      <c r="H27" s="9">
        <f>100*LN('Quarterly Data'!H26/100)</f>
        <v>13.920537167305309</v>
      </c>
      <c r="U27" s="1">
        <f>100*'Quarterly Data'!U26/'Quarterly Data'!$U26</f>
        <v>100</v>
      </c>
    </row>
    <row r="28" spans="1:21" s="2" customFormat="1" ht="12.75">
      <c r="A28">
        <v>1918.75</v>
      </c>
      <c r="G28" s="1">
        <f>100*'Quarterly Data'!G27/'Quarterly Data'!$U27</f>
        <v>111.15035734754647</v>
      </c>
      <c r="H28" s="9">
        <f>100*LN('Quarterly Data'!H27/100)</f>
        <v>19.010274263241257</v>
      </c>
      <c r="U28" s="1">
        <f>100*'Quarterly Data'!U27/'Quarterly Data'!$U27</f>
        <v>100</v>
      </c>
    </row>
    <row r="29" spans="1:21" ht="12.75">
      <c r="A29">
        <v>1919</v>
      </c>
      <c r="B29" s="1">
        <f>100*'Quarterly Data'!B28/'Quarterly Data'!$U28</f>
        <v>8.08628094468023</v>
      </c>
      <c r="C29" s="1">
        <f>100*'Quarterly Data'!C28/'Quarterly Data'!$U28</f>
        <v>27.890221682405684</v>
      </c>
      <c r="D29" s="1">
        <f>+'Quarterly Data'!D28</f>
        <v>4.5173659523315415</v>
      </c>
      <c r="E29" s="9">
        <f>100*LN('Quarterly Data'!E28/100)</f>
        <v>44.05962365344834</v>
      </c>
      <c r="F29" s="1">
        <f>+'Quarterly Data'!F28</f>
        <v>3.5833789204718047</v>
      </c>
      <c r="G29" s="1">
        <f>100*'Quarterly Data'!G28/'Quarterly Data'!$U28</f>
        <v>103.7961364295001</v>
      </c>
      <c r="H29" s="9">
        <f>100*LN('Quarterly Data'!H28/100)</f>
        <v>21.830752008038544</v>
      </c>
      <c r="I29" s="1">
        <f>100*'Quarterly Data'!I28/'Quarterly Data'!$U28</f>
        <v>7.766798241559403</v>
      </c>
      <c r="J29" s="1">
        <f>100*'Quarterly Data'!J28/'Quarterly Data'!$U28</f>
        <v>32.25418606957024</v>
      </c>
      <c r="K29" s="1">
        <f>100*'Quarterly Data'!K28/'Quarterly Data'!$U28</f>
        <v>26.27079586815302</v>
      </c>
      <c r="L29" s="1">
        <f>100*'Quarterly Data'!L28/'Quarterly Data'!$U28</f>
        <v>58.524981937723254</v>
      </c>
      <c r="M29" s="1">
        <f>100*'Quarterly Data'!M28/'Quarterly Data'!$U28</f>
        <v>5.369055783663868</v>
      </c>
      <c r="N29" s="1">
        <f>100*'Quarterly Data'!N28/'Quarterly Data'!$U28</f>
        <v>5.151047242086068</v>
      </c>
      <c r="O29" s="1">
        <f>100*'Quarterly Data'!O28/'Quarterly Data'!$U28</f>
        <v>2.655435977508901</v>
      </c>
      <c r="P29" s="1">
        <f>100*'Quarterly Data'!P28/'Quarterly Data'!$U28</f>
        <v>3.2112125172022914</v>
      </c>
      <c r="Q29" s="1">
        <f>100*'Quarterly Data'!Q28/'Quarterly Data'!$U28</f>
        <v>-5.648639953133392</v>
      </c>
      <c r="R29" s="1">
        <f>100*'Quarterly Data'!R28/'Quarterly Data'!$U28</f>
        <v>29.07736455023277</v>
      </c>
      <c r="S29" s="1">
        <f>100*'Quarterly Data'!S28/'Quarterly Data'!$U28</f>
        <v>6.39478307248623</v>
      </c>
      <c r="T29" s="1">
        <f>100*'Quarterly Data'!T28/'Quarterly Data'!$U28</f>
        <v>3.336847156165435</v>
      </c>
      <c r="U29" s="1">
        <f>100*'Quarterly Data'!U28/'Quarterly Data'!$U28</f>
        <v>100</v>
      </c>
    </row>
    <row r="30" spans="1:21" ht="12.75">
      <c r="A30">
        <v>1919.25</v>
      </c>
      <c r="B30" s="1">
        <f>100*'Quarterly Data'!B29/'Quarterly Data'!$U29</f>
        <v>8.12418261757434</v>
      </c>
      <c r="C30" s="1">
        <f>100*'Quarterly Data'!C29/'Quarterly Data'!$U29</f>
        <v>28.81585349104475</v>
      </c>
      <c r="D30" s="1">
        <f>+'Quarterly Data'!D29</f>
        <v>4.39927232514395</v>
      </c>
      <c r="E30" s="9">
        <f>100*LN('Quarterly Data'!E29/100)</f>
        <v>43.89102042560811</v>
      </c>
      <c r="F30" s="1">
        <f>+'Quarterly Data'!F29</f>
        <v>3.6845989885060373</v>
      </c>
      <c r="G30" s="1">
        <f>100*'Quarterly Data'!G29/'Quarterly Data'!$U29</f>
        <v>92.27379415828986</v>
      </c>
      <c r="H30" s="9">
        <f>100*LN('Quarterly Data'!H29/100)</f>
        <v>25.210507753066953</v>
      </c>
      <c r="I30" s="1">
        <f>100*'Quarterly Data'!I29/'Quarterly Data'!$U29</f>
        <v>7.781879111302917</v>
      </c>
      <c r="J30" s="1">
        <f>100*'Quarterly Data'!J29/'Quarterly Data'!$U29</f>
        <v>32.33391087688878</v>
      </c>
      <c r="K30" s="1">
        <f>100*'Quarterly Data'!K29/'Quarterly Data'!$U29</f>
        <v>26.190349087000257</v>
      </c>
      <c r="L30" s="1">
        <f>100*'Quarterly Data'!L29/'Quarterly Data'!$U29</f>
        <v>58.52425996388904</v>
      </c>
      <c r="M30" s="1">
        <f>100*'Quarterly Data'!M29/'Quarterly Data'!$U29</f>
        <v>3.962600948321423</v>
      </c>
      <c r="N30" s="1">
        <f>100*'Quarterly Data'!N29/'Quarterly Data'!$U29</f>
        <v>5.403012144554818</v>
      </c>
      <c r="O30" s="1">
        <f>100*'Quarterly Data'!O29/'Quarterly Data'!$U29</f>
        <v>3.9455967563441234</v>
      </c>
      <c r="P30" s="1">
        <f>100*'Quarterly Data'!P29/'Quarterly Data'!$U29</f>
        <v>2.4935190961523657</v>
      </c>
      <c r="Q30" s="1">
        <f>100*'Quarterly Data'!Q29/'Quarterly Data'!$U29</f>
        <v>-7.879527048729884</v>
      </c>
      <c r="R30" s="1">
        <f>100*'Quarterly Data'!R29/'Quarterly Data'!$U29</f>
        <v>18.723585372377823</v>
      </c>
      <c r="S30" s="1">
        <f>100*'Quarterly Data'!S29/'Quarterly Data'!$U29</f>
        <v>6.837039181522699</v>
      </c>
      <c r="T30" s="1">
        <f>100*'Quarterly Data'!T29/'Quarterly Data'!$U29</f>
        <v>3.5555704191240416</v>
      </c>
      <c r="U30" s="1">
        <f>100*'Quarterly Data'!U29/'Quarterly Data'!$U29</f>
        <v>100</v>
      </c>
    </row>
    <row r="31" spans="1:21" ht="12.75">
      <c r="A31">
        <v>1919.5</v>
      </c>
      <c r="B31" s="1">
        <f>100*'Quarterly Data'!B30/'Quarterly Data'!$U30</f>
        <v>8.182244108600095</v>
      </c>
      <c r="C31" s="1">
        <f>100*'Quarterly Data'!C30/'Quarterly Data'!$U30</f>
        <v>30.114742691017863</v>
      </c>
      <c r="D31" s="1">
        <f>+'Quarterly Data'!D30</f>
        <v>4.585653890396564</v>
      </c>
      <c r="E31" s="9">
        <f>100*LN('Quarterly Data'!E30/100)</f>
        <v>48.05009307111811</v>
      </c>
      <c r="F31" s="1">
        <f>+'Quarterly Data'!F30</f>
        <v>3.7983585623218556</v>
      </c>
      <c r="G31" s="1">
        <f>100*'Quarterly Data'!G30/'Quarterly Data'!$U30</f>
        <v>88.06416952717959</v>
      </c>
      <c r="H31" s="9">
        <f>100*LN('Quarterly Data'!H30/100)</f>
        <v>30.89746800244467</v>
      </c>
      <c r="I31" s="1">
        <f>100*'Quarterly Data'!I30/'Quarterly Data'!$U30</f>
        <v>7.770664996537887</v>
      </c>
      <c r="J31" s="1">
        <f>100*'Quarterly Data'!J30/'Quarterly Data'!$U30</f>
        <v>32.299959413370836</v>
      </c>
      <c r="K31" s="1">
        <f>100*'Quarterly Data'!K30/'Quarterly Data'!$U30</f>
        <v>26.330505426951884</v>
      </c>
      <c r="L31" s="1">
        <f>100*'Quarterly Data'!L30/'Quarterly Data'!$U30</f>
        <v>58.63046484032272</v>
      </c>
      <c r="M31" s="1">
        <f>100*'Quarterly Data'!M30/'Quarterly Data'!$U30</f>
        <v>5.544526584611833</v>
      </c>
      <c r="N31" s="1">
        <f>100*'Quarterly Data'!N30/'Quarterly Data'!$U30</f>
        <v>6.353116362597628</v>
      </c>
      <c r="O31" s="1">
        <f>100*'Quarterly Data'!O30/'Quarterly Data'!$U30</f>
        <v>4.554759524355837</v>
      </c>
      <c r="P31" s="1">
        <f>100*'Quarterly Data'!P30/'Quarterly Data'!$U30</f>
        <v>2.4595490420969646</v>
      </c>
      <c r="Q31" s="1">
        <f>100*'Quarterly Data'!Q30/'Quarterly Data'!$U30</f>
        <v>-7.822898344438597</v>
      </c>
      <c r="R31" s="1">
        <f>100*'Quarterly Data'!R30/'Quarterly Data'!$U30</f>
        <v>13.724456999401376</v>
      </c>
      <c r="S31" s="1">
        <f>100*'Quarterly Data'!S30/'Quarterly Data'!$U30</f>
        <v>6.40246182940345</v>
      </c>
      <c r="T31" s="1">
        <f>100*'Quarterly Data'!T30/'Quarterly Data'!$U30</f>
        <v>4.008405723097679</v>
      </c>
      <c r="U31" s="1">
        <f>100*'Quarterly Data'!U30/'Quarterly Data'!$U30</f>
        <v>100</v>
      </c>
    </row>
    <row r="32" spans="1:21" ht="12.75">
      <c r="A32">
        <v>1919.75</v>
      </c>
      <c r="B32" s="1">
        <f>100*'Quarterly Data'!B31/'Quarterly Data'!$U31</f>
        <v>8.365901574671124</v>
      </c>
      <c r="C32" s="1">
        <f>100*'Quarterly Data'!C31/'Quarterly Data'!$U31</f>
        <v>31.617221218015505</v>
      </c>
      <c r="D32" s="1">
        <f>+'Quarterly Data'!D31</f>
        <v>4.861119875152482</v>
      </c>
      <c r="E32" s="9">
        <f>100*LN('Quarterly Data'!E31/100)</f>
        <v>52.73445684443422</v>
      </c>
      <c r="F32" s="1">
        <f>+'Quarterly Data'!F31</f>
        <v>3.876765413557537</v>
      </c>
      <c r="G32" s="1">
        <f>100*'Quarterly Data'!G31/'Quarterly Data'!$U31</f>
        <v>84.65184679398102</v>
      </c>
      <c r="H32" s="9">
        <f>100*LN('Quarterly Data'!H31/100)</f>
        <v>36.72004337752951</v>
      </c>
      <c r="I32" s="1">
        <f>100*'Quarterly Data'!I31/'Quarterly Data'!$U31</f>
        <v>7.73980099482874</v>
      </c>
      <c r="J32" s="1">
        <f>100*'Quarterly Data'!J31/'Quarterly Data'!$U31</f>
        <v>33.73684570851856</v>
      </c>
      <c r="K32" s="1">
        <f>100*'Quarterly Data'!K31/'Quarterly Data'!$U31</f>
        <v>25.970526336456995</v>
      </c>
      <c r="L32" s="1">
        <f>100*'Quarterly Data'!L31/'Quarterly Data'!$U31</f>
        <v>59.70737204497557</v>
      </c>
      <c r="M32" s="1">
        <f>100*'Quarterly Data'!M31/'Quarterly Data'!$U31</f>
        <v>7.542779893685348</v>
      </c>
      <c r="N32" s="1">
        <f>100*'Quarterly Data'!N31/'Quarterly Data'!$U31</f>
        <v>6.635800436626954</v>
      </c>
      <c r="O32" s="1">
        <f>100*'Quarterly Data'!O31/'Quarterly Data'!$U31</f>
        <v>4.424768540135179</v>
      </c>
      <c r="P32" s="1">
        <f>100*'Quarterly Data'!P31/'Quarterly Data'!$U31</f>
        <v>1.9856688691740547</v>
      </c>
      <c r="Q32" s="1">
        <f>100*'Quarterly Data'!Q31/'Quarterly Data'!$U31</f>
        <v>-5.50345795225084</v>
      </c>
      <c r="R32" s="1">
        <f>100*'Quarterly Data'!R31/'Quarterly Data'!$U31</f>
        <v>7.507581189082368</v>
      </c>
      <c r="S32" s="1">
        <f>100*'Quarterly Data'!S31/'Quarterly Data'!$U31</f>
        <v>6.279260402136556</v>
      </c>
      <c r="T32" s="1">
        <f>100*'Quarterly Data'!T31/'Quarterly Data'!$U31</f>
        <v>4.124947730727552</v>
      </c>
      <c r="U32" s="1">
        <f>100*'Quarterly Data'!U31/'Quarterly Data'!$U31</f>
        <v>100</v>
      </c>
    </row>
    <row r="33" spans="1:21" ht="12.75">
      <c r="A33">
        <v>1920</v>
      </c>
      <c r="B33" s="1">
        <f>100*'Quarterly Data'!B32/'Quarterly Data'!$U32</f>
        <v>8.692285394975086</v>
      </c>
      <c r="C33" s="1">
        <f>100*'Quarterly Data'!C32/'Quarterly Data'!$U32</f>
        <v>32.49926816665398</v>
      </c>
      <c r="D33" s="1">
        <f>+'Quarterly Data'!D32</f>
        <v>5.659624142506206</v>
      </c>
      <c r="E33" s="9">
        <f>100*LN('Quarterly Data'!E32/100)</f>
        <v>61.56242167571266</v>
      </c>
      <c r="F33" s="1">
        <f>+'Quarterly Data'!F32</f>
        <v>3.7991482677072526</v>
      </c>
      <c r="G33" s="1">
        <f>100*'Quarterly Data'!G32/'Quarterly Data'!$U32</f>
        <v>85.59100170380131</v>
      </c>
      <c r="H33" s="9">
        <f>100*LN('Quarterly Data'!H32/100)</f>
        <v>43.14102803589604</v>
      </c>
      <c r="I33" s="1">
        <f>100*'Quarterly Data'!I32/'Quarterly Data'!$U32</f>
        <v>7.3875479100624055</v>
      </c>
      <c r="J33" s="1">
        <f>100*'Quarterly Data'!J32/'Quarterly Data'!$U32</f>
        <v>32.62813329203168</v>
      </c>
      <c r="K33" s="1">
        <f>100*'Quarterly Data'!K32/'Quarterly Data'!$U32</f>
        <v>25.80286236652334</v>
      </c>
      <c r="L33" s="1">
        <f>100*'Quarterly Data'!L32/'Quarterly Data'!$U32</f>
        <v>58.43099565855501</v>
      </c>
      <c r="M33" s="1">
        <f>100*'Quarterly Data'!M32/'Quarterly Data'!$U32</f>
        <v>10.38183180714463</v>
      </c>
      <c r="N33" s="1">
        <f>100*'Quarterly Data'!N32/'Quarterly Data'!$U32</f>
        <v>7.135668784082538</v>
      </c>
      <c r="O33" s="1">
        <f>100*'Quarterly Data'!O32/'Quarterly Data'!$U32</f>
        <v>4.102485198730584</v>
      </c>
      <c r="P33" s="1">
        <f>100*'Quarterly Data'!P32/'Quarterly Data'!$U32</f>
        <v>2.3443517663693716</v>
      </c>
      <c r="Q33" s="1">
        <f>100*'Quarterly Data'!Q32/'Quarterly Data'!$U32</f>
        <v>-3.200673942037863</v>
      </c>
      <c r="R33" s="1">
        <f>100*'Quarterly Data'!R32/'Quarterly Data'!$U32</f>
        <v>7.323511205474056</v>
      </c>
      <c r="S33" s="1">
        <f>100*'Quarterly Data'!S32/'Quarterly Data'!$U32</f>
        <v>6.47211642699571</v>
      </c>
      <c r="T33" s="1">
        <f>100*'Quarterly Data'!T32/'Quarterly Data'!$U32</f>
        <v>4.405001304430506</v>
      </c>
      <c r="U33" s="1">
        <f>100*'Quarterly Data'!U32/'Quarterly Data'!$U32</f>
        <v>100</v>
      </c>
    </row>
    <row r="34" spans="1:21" ht="12.75">
      <c r="A34">
        <v>1920.25</v>
      </c>
      <c r="B34" s="1">
        <f>100*'Quarterly Data'!B33/'Quarterly Data'!$U33</f>
        <v>8.83381770881851</v>
      </c>
      <c r="C34" s="1">
        <f>100*'Quarterly Data'!C33/'Quarterly Data'!$U33</f>
        <v>32.90664748378648</v>
      </c>
      <c r="D34" s="1">
        <f>+'Quarterly Data'!D33</f>
        <v>6.170799343629234</v>
      </c>
      <c r="E34" s="9">
        <f>100*LN('Quarterly Data'!E33/100)</f>
        <v>65.1809392020265</v>
      </c>
      <c r="F34" s="1">
        <f>+'Quarterly Data'!F33</f>
        <v>3.7422048869485676</v>
      </c>
      <c r="G34" s="1">
        <f>100*'Quarterly Data'!G33/'Quarterly Data'!$U33</f>
        <v>88.46837431834412</v>
      </c>
      <c r="H34" s="9">
        <f>100*LN('Quarterly Data'!H33/100)</f>
        <v>46.84008287290531</v>
      </c>
      <c r="I34" s="1">
        <f>100*'Quarterly Data'!I33/'Quarterly Data'!$U33</f>
        <v>7.11787356039515</v>
      </c>
      <c r="J34" s="1">
        <f>100*'Quarterly Data'!J33/'Quarterly Data'!$U33</f>
        <v>32.340670116876936</v>
      </c>
      <c r="K34" s="1">
        <f>100*'Quarterly Data'!K33/'Quarterly Data'!$U33</f>
        <v>25.710037574573867</v>
      </c>
      <c r="L34" s="1">
        <f>100*'Quarterly Data'!L33/'Quarterly Data'!$U33</f>
        <v>58.05070769145081</v>
      </c>
      <c r="M34" s="1">
        <f>100*'Quarterly Data'!M33/'Quarterly Data'!$U33</f>
        <v>12.479127340503908</v>
      </c>
      <c r="N34" s="1">
        <f>100*'Quarterly Data'!N33/'Quarterly Data'!$U33</f>
        <v>6.742126101832812</v>
      </c>
      <c r="O34" s="1">
        <f>100*'Quarterly Data'!O33/'Quarterly Data'!$U33</f>
        <v>4.47273982718663</v>
      </c>
      <c r="P34" s="1">
        <f>100*'Quarterly Data'!P33/'Quarterly Data'!$U33</f>
        <v>2.178717650122701</v>
      </c>
      <c r="Q34" s="1">
        <f>100*'Quarterly Data'!Q33/'Quarterly Data'!$U33</f>
        <v>-0.9144562386382323</v>
      </c>
      <c r="R34" s="1">
        <f>100*'Quarterly Data'!R33/'Quarterly Data'!$U33</f>
        <v>8.562205015111264</v>
      </c>
      <c r="S34" s="1">
        <f>100*'Quarterly Data'!S33/'Quarterly Data'!$U33</f>
        <v>6.2811877122781645</v>
      </c>
      <c r="T34" s="1">
        <f>100*'Quarterly Data'!T33/'Quarterly Data'!$U33</f>
        <v>4.022727001395175</v>
      </c>
      <c r="U34" s="1">
        <f>100*'Quarterly Data'!U33/'Quarterly Data'!$U33</f>
        <v>100</v>
      </c>
    </row>
    <row r="35" spans="1:21" ht="12.75">
      <c r="A35">
        <v>1920.5</v>
      </c>
      <c r="B35" s="1">
        <f>100*'Quarterly Data'!B34/'Quarterly Data'!$U34</f>
        <v>8.909715639341101</v>
      </c>
      <c r="C35" s="1">
        <f>100*'Quarterly Data'!C34/'Quarterly Data'!$U34</f>
        <v>32.84446751457507</v>
      </c>
      <c r="D35" s="1">
        <f>+'Quarterly Data'!D34</f>
        <v>7.033812850387663</v>
      </c>
      <c r="E35" s="9">
        <f>100*LN('Quarterly Data'!E34/100)</f>
        <v>60.81344250855506</v>
      </c>
      <c r="F35" s="1">
        <f>+'Quarterly Data'!F34</f>
        <v>3.6721446663899133</v>
      </c>
      <c r="G35" s="1">
        <f>100*'Quarterly Data'!G34/'Quarterly Data'!$U34</f>
        <v>89.13460542618307</v>
      </c>
      <c r="H35" s="9">
        <f>100*LN('Quarterly Data'!H34/100)</f>
        <v>45.76796798694378</v>
      </c>
      <c r="I35" s="1">
        <f>100*'Quarterly Data'!I34/'Quarterly Data'!$U34</f>
        <v>6.635197708492505</v>
      </c>
      <c r="J35" s="1">
        <f>100*'Quarterly Data'!J34/'Quarterly Data'!$U34</f>
        <v>32.40422389527825</v>
      </c>
      <c r="K35" s="1">
        <f>100*'Quarterly Data'!K34/'Quarterly Data'!$U34</f>
        <v>25.731603157812152</v>
      </c>
      <c r="L35" s="1">
        <f>100*'Quarterly Data'!L34/'Quarterly Data'!$U34</f>
        <v>58.1358270530904</v>
      </c>
      <c r="M35" s="1">
        <f>100*'Quarterly Data'!M34/'Quarterly Data'!$U34</f>
        <v>12.365542235606023</v>
      </c>
      <c r="N35" s="1">
        <f>100*'Quarterly Data'!N34/'Quarterly Data'!$U34</f>
        <v>6.2316394680495595</v>
      </c>
      <c r="O35" s="1">
        <f>100*'Quarterly Data'!O34/'Quarterly Data'!$U34</f>
        <v>4.342549567304425</v>
      </c>
      <c r="P35" s="1">
        <f>100*'Quarterly Data'!P34/'Quarterly Data'!$U34</f>
        <v>2.1502626136055283</v>
      </c>
      <c r="Q35" s="1">
        <f>100*'Quarterly Data'!Q34/'Quarterly Data'!$U34</f>
        <v>-0.3589094133534922</v>
      </c>
      <c r="R35" s="1">
        <f>100*'Quarterly Data'!R34/'Quarterly Data'!$U34</f>
        <v>10.048648977247364</v>
      </c>
      <c r="S35" s="1">
        <f>100*'Quarterly Data'!S34/'Quarterly Data'!$U34</f>
        <v>5.985290676013252</v>
      </c>
      <c r="T35" s="1">
        <f>100*'Quarterly Data'!T34/'Quarterly Data'!$U34</f>
        <v>4.035901224266488</v>
      </c>
      <c r="U35" s="1">
        <f>100*'Quarterly Data'!U34/'Quarterly Data'!$U34</f>
        <v>100</v>
      </c>
    </row>
    <row r="36" spans="1:21" ht="12.75">
      <c r="A36">
        <v>1920.75</v>
      </c>
      <c r="B36" s="1">
        <f>100*'Quarterly Data'!B35/'Quarterly Data'!$U35</f>
        <v>8.75368852933322</v>
      </c>
      <c r="C36" s="1">
        <f>100*'Quarterly Data'!C35/'Quarterly Data'!$U35</f>
        <v>32.446480932787004</v>
      </c>
      <c r="D36" s="1">
        <f>+'Quarterly Data'!D35</f>
        <v>7.172236053587525</v>
      </c>
      <c r="E36" s="9">
        <f>100*LN('Quarterly Data'!E35/100)</f>
        <v>43.59253680955978</v>
      </c>
      <c r="F36" s="1">
        <f>+'Quarterly Data'!F35</f>
        <v>3.658920113993559</v>
      </c>
      <c r="G36" s="1">
        <f>100*'Quarterly Data'!G35/'Quarterly Data'!$U35</f>
        <v>86.03434600338639</v>
      </c>
      <c r="H36" s="9">
        <f>100*LN('Quarterly Data'!H35/100)</f>
        <v>38.84649780695703</v>
      </c>
      <c r="I36" s="1">
        <f>100*'Quarterly Data'!I35/'Quarterly Data'!$U35</f>
        <v>6.086737440168653</v>
      </c>
      <c r="J36" s="1">
        <f>100*'Quarterly Data'!J35/'Quarterly Data'!$U35</f>
        <v>31.33762713143781</v>
      </c>
      <c r="K36" s="1">
        <f>100*'Quarterly Data'!K35/'Quarterly Data'!$U35</f>
        <v>25.968286130339994</v>
      </c>
      <c r="L36" s="1">
        <f>100*'Quarterly Data'!L35/'Quarterly Data'!$U35</f>
        <v>57.3059132617778</v>
      </c>
      <c r="M36" s="1">
        <f>100*'Quarterly Data'!M35/'Quarterly Data'!$U35</f>
        <v>9.74904002480357</v>
      </c>
      <c r="N36" s="1">
        <f>100*'Quarterly Data'!N35/'Quarterly Data'!$U35</f>
        <v>5.10083932657036</v>
      </c>
      <c r="O36" s="1">
        <f>100*'Quarterly Data'!O35/'Quarterly Data'!$U35</f>
        <v>3.8088423051055833</v>
      </c>
      <c r="P36" s="1">
        <f>100*'Quarterly Data'!P35/'Quarterly Data'!$U35</f>
        <v>2.3547244911008924</v>
      </c>
      <c r="Q36" s="1">
        <f>100*'Quarterly Data'!Q35/'Quarterly Data'!$U35</f>
        <v>-1.5153660979732657</v>
      </c>
      <c r="R36" s="1">
        <f>100*'Quarterly Data'!R35/'Quarterly Data'!$U35</f>
        <v>10.21484092599864</v>
      </c>
      <c r="S36" s="1">
        <f>100*'Quarterly Data'!S35/'Quarterly Data'!$U35</f>
        <v>5.9747153622008895</v>
      </c>
      <c r="T36" s="1">
        <f>100*'Quarterly Data'!T35/'Quarterly Data'!$U35</f>
        <v>3.296901011563176</v>
      </c>
      <c r="U36" s="1">
        <f>100*'Quarterly Data'!U35/'Quarterly Data'!$U35</f>
        <v>100</v>
      </c>
    </row>
    <row r="37" spans="1:21" ht="12.75">
      <c r="A37">
        <v>1921</v>
      </c>
      <c r="B37" s="1">
        <f>100*'Quarterly Data'!B36/'Quarterly Data'!$U36</f>
        <v>8.38226841737637</v>
      </c>
      <c r="C37" s="1">
        <f>100*'Quarterly Data'!C36/'Quarterly Data'!$U36</f>
        <v>31.47553162210825</v>
      </c>
      <c r="D37" s="1">
        <f>+'Quarterly Data'!D36</f>
        <v>6.9509675421986294</v>
      </c>
      <c r="E37" s="9">
        <f>100*LN('Quarterly Data'!E36/100)</f>
        <v>22.99782898884551</v>
      </c>
      <c r="F37" s="1">
        <f>+'Quarterly Data'!F36</f>
        <v>3.647248412552879</v>
      </c>
      <c r="G37" s="1">
        <f>100*'Quarterly Data'!G36/'Quarterly Data'!$U36</f>
        <v>86.60201642710338</v>
      </c>
      <c r="H37" s="9">
        <f>100*LN('Quarterly Data'!H36/100)</f>
        <v>30.43093242307066</v>
      </c>
      <c r="I37" s="1">
        <f>100*'Quarterly Data'!I36/'Quarterly Data'!$U36</f>
        <v>5.748307138807875</v>
      </c>
      <c r="J37" s="1">
        <f>100*'Quarterly Data'!J36/'Quarterly Data'!$U36</f>
        <v>33.66843208470519</v>
      </c>
      <c r="K37" s="1">
        <f>100*'Quarterly Data'!K36/'Quarterly Data'!$U36</f>
        <v>26.579355079300438</v>
      </c>
      <c r="L37" s="1">
        <f>100*'Quarterly Data'!L36/'Quarterly Data'!$U36</f>
        <v>60.24778716400562</v>
      </c>
      <c r="M37" s="1">
        <f>100*'Quarterly Data'!M36/'Quarterly Data'!$U36</f>
        <v>7.106693341693672</v>
      </c>
      <c r="N37" s="1">
        <f>100*'Quarterly Data'!N36/'Quarterly Data'!$U36</f>
        <v>3.92972630480188</v>
      </c>
      <c r="O37" s="1">
        <f>100*'Quarterly Data'!O36/'Quarterly Data'!$U36</f>
        <v>3.5556997256548577</v>
      </c>
      <c r="P37" s="1">
        <f>100*'Quarterly Data'!P36/'Quarterly Data'!$U36</f>
        <v>2.284729750131178</v>
      </c>
      <c r="Q37" s="1">
        <f>100*'Quarterly Data'!Q36/'Quarterly Data'!$U36</f>
        <v>-2.6634624388942427</v>
      </c>
      <c r="R37" s="1">
        <f>100*'Quarterly Data'!R36/'Quarterly Data'!$U36</f>
        <v>10.992376913924426</v>
      </c>
      <c r="S37" s="1">
        <f>100*'Quarterly Data'!S36/'Quarterly Data'!$U36</f>
        <v>5.436411056925322</v>
      </c>
      <c r="T37" s="1">
        <f>100*'Quarterly Data'!T36/'Quarterly Data'!$U36</f>
        <v>2.9295591882535468</v>
      </c>
      <c r="U37" s="1">
        <f>100*'Quarterly Data'!U36/'Quarterly Data'!$U36</f>
        <v>100</v>
      </c>
    </row>
    <row r="38" spans="1:21" ht="12.75">
      <c r="A38">
        <v>1921.25</v>
      </c>
      <c r="B38" s="1">
        <f>100*'Quarterly Data'!B37/'Quarterly Data'!$U37</f>
        <v>7.971038332377577</v>
      </c>
      <c r="C38" s="1">
        <f>100*'Quarterly Data'!C37/'Quarterly Data'!$U37</f>
        <v>30.417696318448414</v>
      </c>
      <c r="D38" s="1">
        <f>+'Quarterly Data'!D37</f>
        <v>6.442420842577861</v>
      </c>
      <c r="E38" s="9">
        <f>100*LN('Quarterly Data'!E37/100)</f>
        <v>10.315899251033857</v>
      </c>
      <c r="F38" s="1">
        <f>+'Quarterly Data'!F37</f>
        <v>3.664681099586607</v>
      </c>
      <c r="G38" s="1">
        <f>100*'Quarterly Data'!G37/'Quarterly Data'!$U37</f>
        <v>84.44027069382106</v>
      </c>
      <c r="H38" s="9">
        <f>100*LN('Quarterly Data'!H37/100)</f>
        <v>24.399002502263283</v>
      </c>
      <c r="I38" s="1">
        <f>100*'Quarterly Data'!I37/'Quarterly Data'!$U37</f>
        <v>5.596775232696048</v>
      </c>
      <c r="J38" s="1">
        <f>100*'Quarterly Data'!J37/'Quarterly Data'!$U37</f>
        <v>33.55484237992086</v>
      </c>
      <c r="K38" s="1">
        <f>100*'Quarterly Data'!K37/'Quarterly Data'!$U37</f>
        <v>27.033983828915748</v>
      </c>
      <c r="L38" s="1">
        <f>100*'Quarterly Data'!L37/'Quarterly Data'!$U37</f>
        <v>60.58882620883662</v>
      </c>
      <c r="M38" s="1">
        <f>100*'Quarterly Data'!M37/'Quarterly Data'!$U37</f>
        <v>5.739068996875026</v>
      </c>
      <c r="N38" s="1">
        <f>100*'Quarterly Data'!N37/'Quarterly Data'!$U37</f>
        <v>3.952953619184033</v>
      </c>
      <c r="O38" s="1">
        <f>100*'Quarterly Data'!O37/'Quarterly Data'!$U37</f>
        <v>2.9975559317129785</v>
      </c>
      <c r="P38" s="1">
        <f>100*'Quarterly Data'!P37/'Quarterly Data'!$U37</f>
        <v>2.59180319457771</v>
      </c>
      <c r="Q38" s="1">
        <f>100*'Quarterly Data'!Q37/'Quarterly Data'!$U37</f>
        <v>-3.8032437485996966</v>
      </c>
      <c r="R38" s="1">
        <f>100*'Quarterly Data'!R37/'Quarterly Data'!$U37</f>
        <v>10.742201062372231</v>
      </c>
      <c r="S38" s="1">
        <f>100*'Quarterly Data'!S37/'Quarterly Data'!$U37</f>
        <v>4.866689972924124</v>
      </c>
      <c r="T38" s="1">
        <f>100*'Quarterly Data'!T37/'Quarterly Data'!$U37</f>
        <v>3.0932907798829747</v>
      </c>
      <c r="U38" s="1">
        <f>100*'Quarterly Data'!U37/'Quarterly Data'!$U37</f>
        <v>100</v>
      </c>
    </row>
    <row r="39" spans="1:21" ht="12.75">
      <c r="A39">
        <v>1921.5</v>
      </c>
      <c r="B39" s="1">
        <f>100*'Quarterly Data'!B38/'Quarterly Data'!$U38</f>
        <v>7.624849353454278</v>
      </c>
      <c r="C39" s="1">
        <f>100*'Quarterly Data'!C38/'Quarterly Data'!$U38</f>
        <v>29.689979224204727</v>
      </c>
      <c r="D39" s="1">
        <f>+'Quarterly Data'!D38</f>
        <v>5.607209040618881</v>
      </c>
      <c r="E39" s="9">
        <f>100*LN('Quarterly Data'!E38/100)</f>
        <v>5.988593586678978</v>
      </c>
      <c r="F39" s="1">
        <f>+'Quarterly Data'!F38</f>
        <v>3.7159376909443167</v>
      </c>
      <c r="G39" s="1">
        <f>100*'Quarterly Data'!G38/'Quarterly Data'!$U38</f>
        <v>84.21423623513694</v>
      </c>
      <c r="H39" s="9">
        <f>100*LN('Quarterly Data'!H38/100)</f>
        <v>19.700702975262484</v>
      </c>
      <c r="I39" s="1">
        <f>100*'Quarterly Data'!I38/'Quarterly Data'!$U38</f>
        <v>5.535449430461759</v>
      </c>
      <c r="J39" s="1">
        <f>100*'Quarterly Data'!J38/'Quarterly Data'!$U38</f>
        <v>34.1679929951487</v>
      </c>
      <c r="K39" s="1">
        <f>100*'Quarterly Data'!K38/'Quarterly Data'!$U38</f>
        <v>27.318765973174102</v>
      </c>
      <c r="L39" s="1">
        <f>100*'Quarterly Data'!L38/'Quarterly Data'!$U38</f>
        <v>61.4867589683228</v>
      </c>
      <c r="M39" s="1">
        <f>100*'Quarterly Data'!M38/'Quarterly Data'!$U38</f>
        <v>5.919868727920209</v>
      </c>
      <c r="N39" s="1">
        <f>100*'Quarterly Data'!N38/'Quarterly Data'!$U38</f>
        <v>3.8849539967302507</v>
      </c>
      <c r="O39" s="1">
        <f>100*'Quarterly Data'!O38/'Quarterly Data'!$U38</f>
        <v>3.268109328209915</v>
      </c>
      <c r="P39" s="1">
        <f>100*'Quarterly Data'!P38/'Quarterly Data'!$U38</f>
        <v>3.146814562649052</v>
      </c>
      <c r="Q39" s="1">
        <f>100*'Quarterly Data'!Q38/'Quarterly Data'!$U38</f>
        <v>-4.38000915966901</v>
      </c>
      <c r="R39" s="1">
        <f>100*'Quarterly Data'!R38/'Quarterly Data'!$U38</f>
        <v>9.707276505644202</v>
      </c>
      <c r="S39" s="1">
        <f>100*'Quarterly Data'!S38/'Quarterly Data'!$U38</f>
        <v>4.82174969854188</v>
      </c>
      <c r="T39" s="1">
        <f>100*'Quarterly Data'!T38/'Quarterly Data'!$U38</f>
        <v>3.256867095753904</v>
      </c>
      <c r="U39" s="1">
        <f>100*'Quarterly Data'!U38/'Quarterly Data'!$U38</f>
        <v>100</v>
      </c>
    </row>
    <row r="40" spans="1:21" ht="12.75">
      <c r="A40">
        <v>1921.75</v>
      </c>
      <c r="B40" s="1">
        <f>100*'Quarterly Data'!B39/'Quarterly Data'!$U39</f>
        <v>7.328679490700825</v>
      </c>
      <c r="C40" s="1">
        <f>100*'Quarterly Data'!C39/'Quarterly Data'!$U39</f>
        <v>29.63840304634902</v>
      </c>
      <c r="D40" s="1">
        <f>+'Quarterly Data'!D39</f>
        <v>4.834353950063805</v>
      </c>
      <c r="E40" s="9">
        <f>100*LN('Quarterly Data'!E39/100)</f>
        <v>8.635990526364065</v>
      </c>
      <c r="F40" s="1">
        <f>+'Quarterly Data'!F39</f>
        <v>3.8482801370767574</v>
      </c>
      <c r="G40" s="1">
        <f>100*'Quarterly Data'!G39/'Quarterly Data'!$U39</f>
        <v>83.5259233613969</v>
      </c>
      <c r="H40" s="9">
        <f>100*LN('Quarterly Data'!H39/100)</f>
        <v>17.95015718527199</v>
      </c>
      <c r="I40" s="1">
        <f>100*'Quarterly Data'!I39/'Quarterly Data'!$U39</f>
        <v>5.519046145407616</v>
      </c>
      <c r="J40" s="1">
        <f>100*'Quarterly Data'!J39/'Quarterly Data'!$U39</f>
        <v>33.662901701910094</v>
      </c>
      <c r="K40" s="1">
        <f>100*'Quarterly Data'!K39/'Quarterly Data'!$U39</f>
        <v>27.370379704615864</v>
      </c>
      <c r="L40" s="1">
        <f>100*'Quarterly Data'!L39/'Quarterly Data'!$U39</f>
        <v>61.033281406525965</v>
      </c>
      <c r="M40" s="1">
        <f>100*'Quarterly Data'!M39/'Quarterly Data'!$U39</f>
        <v>6.151011580406527</v>
      </c>
      <c r="N40" s="1">
        <f>100*'Quarterly Data'!N39/'Quarterly Data'!$U39</f>
        <v>3.8728653305354594</v>
      </c>
      <c r="O40" s="1">
        <f>100*'Quarterly Data'!O39/'Quarterly Data'!$U39</f>
        <v>3.3838412614930253</v>
      </c>
      <c r="P40" s="1">
        <f>100*'Quarterly Data'!P39/'Quarterly Data'!$U39</f>
        <v>3.2941207838512008</v>
      </c>
      <c r="Q40" s="1">
        <f>100*'Quarterly Data'!Q39/'Quarterly Data'!$U39</f>
        <v>-4.399815795473158</v>
      </c>
      <c r="R40" s="1">
        <f>100*'Quarterly Data'!R39/'Quarterly Data'!$U39</f>
        <v>10.102845710803335</v>
      </c>
      <c r="S40" s="1">
        <f>100*'Quarterly Data'!S39/'Quarterly Data'!$U39</f>
        <v>4.353830870064528</v>
      </c>
      <c r="T40" s="1">
        <f>100*'Quarterly Data'!T39/'Quarterly Data'!$U39</f>
        <v>3.6340923518110535</v>
      </c>
      <c r="U40" s="1">
        <f>100*'Quarterly Data'!U39/'Quarterly Data'!$U39</f>
        <v>100</v>
      </c>
    </row>
    <row r="41" spans="1:21" ht="12.75">
      <c r="A41">
        <v>1922</v>
      </c>
      <c r="B41" s="1">
        <f>100*'Quarterly Data'!B40/'Quarterly Data'!$U40</f>
        <v>7.24185502025414</v>
      </c>
      <c r="C41" s="1">
        <f>100*'Quarterly Data'!C40/'Quarterly Data'!$U40</f>
        <v>29.54982466709568</v>
      </c>
      <c r="D41" s="1">
        <f>+'Quarterly Data'!D40</f>
        <v>4.444331681625573</v>
      </c>
      <c r="E41" s="9">
        <f>100*LN('Quarterly Data'!E40/100)</f>
        <v>7.537561803344812</v>
      </c>
      <c r="F41" s="1">
        <f>+'Quarterly Data'!F40</f>
        <v>3.86621141424663</v>
      </c>
      <c r="G41" s="1">
        <f>100*'Quarterly Data'!G40/'Quarterly Data'!$U40</f>
        <v>82.8953193427232</v>
      </c>
      <c r="H41" s="9">
        <f>100*LN('Quarterly Data'!H40/100)</f>
        <v>15.458261154237979</v>
      </c>
      <c r="I41" s="1">
        <f>100*'Quarterly Data'!I40/'Quarterly Data'!$U40</f>
        <v>5.751771146054542</v>
      </c>
      <c r="J41" s="1">
        <f>100*'Quarterly Data'!J40/'Quarterly Data'!$U40</f>
        <v>32.41384409554086</v>
      </c>
      <c r="K41" s="1">
        <f>100*'Quarterly Data'!K40/'Quarterly Data'!$U40</f>
        <v>27.449484805867897</v>
      </c>
      <c r="L41" s="1">
        <f>100*'Quarterly Data'!L40/'Quarterly Data'!$U40</f>
        <v>59.86332890140874</v>
      </c>
      <c r="M41" s="1">
        <f>100*'Quarterly Data'!M40/'Quarterly Data'!$U40</f>
        <v>6.995302952807016</v>
      </c>
      <c r="N41" s="1">
        <f>100*'Quarterly Data'!N40/'Quarterly Data'!$U40</f>
        <v>3.9733874429163873</v>
      </c>
      <c r="O41" s="1">
        <f>100*'Quarterly Data'!O40/'Quarterly Data'!$U40</f>
        <v>3.58485659945547</v>
      </c>
      <c r="P41" s="1">
        <f>100*'Quarterly Data'!P40/'Quarterly Data'!$U40</f>
        <v>3.856481070953305</v>
      </c>
      <c r="Q41" s="1">
        <f>100*'Quarterly Data'!Q40/'Quarterly Data'!$U40</f>
        <v>-4.419422160518146</v>
      </c>
      <c r="R41" s="1">
        <f>100*'Quarterly Data'!R40/'Quarterly Data'!$U40</f>
        <v>9.673466519567867</v>
      </c>
      <c r="S41" s="1">
        <f>100*'Quarterly Data'!S40/'Quarterly Data'!$U40</f>
        <v>4.376478830071444</v>
      </c>
      <c r="T41" s="1">
        <f>100*'Quarterly Data'!T40/'Quarterly Data'!$U40</f>
        <v>3.7650290071864077</v>
      </c>
      <c r="U41" s="1">
        <f>100*'Quarterly Data'!U40/'Quarterly Data'!$U40</f>
        <v>100</v>
      </c>
    </row>
    <row r="42" spans="1:21" ht="12.75">
      <c r="A42">
        <v>1922.25</v>
      </c>
      <c r="B42" s="1">
        <f>100*'Quarterly Data'!B41/'Quarterly Data'!$U41</f>
        <v>7.30336459283939</v>
      </c>
      <c r="C42" s="1">
        <f>100*'Quarterly Data'!C41/'Quarterly Data'!$U41</f>
        <v>30.60703677521413</v>
      </c>
      <c r="D42" s="1">
        <f>+'Quarterly Data'!D41</f>
        <v>4.294545952113924</v>
      </c>
      <c r="E42" s="9">
        <f>100*LN('Quarterly Data'!E41/100)</f>
        <v>9.813313965089181</v>
      </c>
      <c r="F42" s="1">
        <f>+'Quarterly Data'!F41</f>
        <v>3.971454434732733</v>
      </c>
      <c r="G42" s="1">
        <f>100*'Quarterly Data'!G41/'Quarterly Data'!$U41</f>
        <v>87.56508693489452</v>
      </c>
      <c r="H42" s="9">
        <f>100*LN('Quarterly Data'!H41/100)</f>
        <v>14.848366141608413</v>
      </c>
      <c r="I42" s="1">
        <f>100*'Quarterly Data'!I41/'Quarterly Data'!$U41</f>
        <v>6.62392534449116</v>
      </c>
      <c r="J42" s="1">
        <f>100*'Quarterly Data'!J41/'Quarterly Data'!$U41</f>
        <v>35.557538742029465</v>
      </c>
      <c r="K42" s="1">
        <f>100*'Quarterly Data'!K41/'Quarterly Data'!$U41</f>
        <v>27.635707222243482</v>
      </c>
      <c r="L42" s="1">
        <f>100*'Quarterly Data'!L41/'Quarterly Data'!$U41</f>
        <v>63.193245964272954</v>
      </c>
      <c r="M42" s="1">
        <f>100*'Quarterly Data'!M41/'Quarterly Data'!$U41</f>
        <v>7.6339320079498085</v>
      </c>
      <c r="N42" s="1">
        <f>100*'Quarterly Data'!N41/'Quarterly Data'!$U41</f>
        <v>3.817633461622189</v>
      </c>
      <c r="O42" s="1">
        <f>100*'Quarterly Data'!O41/'Quarterly Data'!$U41</f>
        <v>3.7511344452256017</v>
      </c>
      <c r="P42" s="1">
        <f>100*'Quarterly Data'!P41/'Quarterly Data'!$U41</f>
        <v>4.503993544411475</v>
      </c>
      <c r="Q42" s="1">
        <f>100*'Quarterly Data'!Q41/'Quarterly Data'!$U41</f>
        <v>-4.438829443309457</v>
      </c>
      <c r="R42" s="1">
        <f>100*'Quarterly Data'!R41/'Quarterly Data'!$U41</f>
        <v>9.453152687953095</v>
      </c>
      <c r="S42" s="1">
        <f>100*'Quarterly Data'!S41/'Quarterly Data'!$U41</f>
        <v>4.568172505937708</v>
      </c>
      <c r="T42" s="1">
        <f>100*'Quarterly Data'!T41/'Quarterly Data'!$U41</f>
        <v>3.9073415757102</v>
      </c>
      <c r="U42" s="1">
        <f>100*'Quarterly Data'!U41/'Quarterly Data'!$U41</f>
        <v>100</v>
      </c>
    </row>
    <row r="43" spans="1:21" ht="12.75">
      <c r="A43">
        <v>1922.5</v>
      </c>
      <c r="B43" s="1">
        <f>100*'Quarterly Data'!B42/'Quarterly Data'!$U42</f>
        <v>7.350157217041782</v>
      </c>
      <c r="C43" s="1">
        <f>100*'Quarterly Data'!C42/'Quarterly Data'!$U42</f>
        <v>31.429780881476212</v>
      </c>
      <c r="D43" s="1">
        <f>+'Quarterly Data'!D42</f>
        <v>4.070125008581723</v>
      </c>
      <c r="E43" s="9">
        <f>100*LN('Quarterly Data'!E42/100)</f>
        <v>12.571131990581296</v>
      </c>
      <c r="F43" s="1">
        <f>+'Quarterly Data'!F42</f>
        <v>4.008742165388468</v>
      </c>
      <c r="G43" s="1">
        <f>100*'Quarterly Data'!G42/'Quarterly Data'!$U42</f>
        <v>89.98286313160409</v>
      </c>
      <c r="H43" s="9">
        <f>100*LN('Quarterly Data'!H42/100)</f>
        <v>15.700420647665469</v>
      </c>
      <c r="I43" s="1">
        <f>100*'Quarterly Data'!I42/'Quarterly Data'!$U42</f>
        <v>6.697237948994919</v>
      </c>
      <c r="J43" s="1">
        <f>100*'Quarterly Data'!J42/'Quarterly Data'!$U42</f>
        <v>35.60769446003421</v>
      </c>
      <c r="K43" s="1">
        <f>100*'Quarterly Data'!K42/'Quarterly Data'!$U42</f>
        <v>27.762577085023295</v>
      </c>
      <c r="L43" s="1">
        <f>100*'Quarterly Data'!L42/'Quarterly Data'!$U42</f>
        <v>63.37027154505751</v>
      </c>
      <c r="M43" s="1">
        <f>100*'Quarterly Data'!M42/'Quarterly Data'!$U42</f>
        <v>9.268243740430272</v>
      </c>
      <c r="N43" s="1">
        <f>100*'Quarterly Data'!N42/'Quarterly Data'!$U42</f>
        <v>4.5283652672278585</v>
      </c>
      <c r="O43" s="1">
        <f>100*'Quarterly Data'!O42/'Quarterly Data'!$U42</f>
        <v>3.9089375775978774</v>
      </c>
      <c r="P43" s="1">
        <f>100*'Quarterly Data'!P42/'Quarterly Data'!$U42</f>
        <v>4.905659109766643</v>
      </c>
      <c r="Q43" s="1">
        <f>100*'Quarterly Data'!Q42/'Quarterly Data'!$U42</f>
        <v>-4.074718214162108</v>
      </c>
      <c r="R43" s="1">
        <f>100*'Quarterly Data'!R42/'Quarterly Data'!$U42</f>
        <v>10.425704884507619</v>
      </c>
      <c r="S43" s="1">
        <f>100*'Quarterly Data'!S42/'Quarterly Data'!$U42</f>
        <v>4.468483541807859</v>
      </c>
      <c r="T43" s="1">
        <f>100*'Quarterly Data'!T42/'Quarterly Data'!$U42</f>
        <v>4.24707852919408</v>
      </c>
      <c r="U43" s="1">
        <f>100*'Quarterly Data'!U42/'Quarterly Data'!$U42</f>
        <v>100</v>
      </c>
    </row>
    <row r="44" spans="1:21" ht="12.75">
      <c r="A44">
        <v>1922.75</v>
      </c>
      <c r="B44" s="1">
        <f>100*'Quarterly Data'!B43/'Quarterly Data'!$U43</f>
        <v>7.4461880720489715</v>
      </c>
      <c r="C44" s="1">
        <f>100*'Quarterly Data'!C43/'Quarterly Data'!$U43</f>
        <v>32.06629026483926</v>
      </c>
      <c r="D44" s="1">
        <f>+'Quarterly Data'!D43</f>
        <v>4.141082526548144</v>
      </c>
      <c r="E44" s="9">
        <f>100*LN('Quarterly Data'!E43/100)</f>
        <v>15.152995812483153</v>
      </c>
      <c r="F44" s="1">
        <f>+'Quarterly Data'!F43</f>
        <v>4.036243362720197</v>
      </c>
      <c r="G44" s="1">
        <f>100*'Quarterly Data'!G43/'Quarterly Data'!$U43</f>
        <v>91.27401101914093</v>
      </c>
      <c r="H44" s="9">
        <f>100*LN('Quarterly Data'!H43/100)</f>
        <v>17.110892343378833</v>
      </c>
      <c r="I44" s="1">
        <f>100*'Quarterly Data'!I43/'Quarterly Data'!$U43</f>
        <v>7.155622953285672</v>
      </c>
      <c r="J44" s="1">
        <f>100*'Quarterly Data'!J43/'Quarterly Data'!$U43</f>
        <v>34.65081598926482</v>
      </c>
      <c r="K44" s="1">
        <f>100*'Quarterly Data'!K43/'Quarterly Data'!$U43</f>
        <v>28.011931191192993</v>
      </c>
      <c r="L44" s="1">
        <f>100*'Quarterly Data'!L43/'Quarterly Data'!$U43</f>
        <v>62.66274718045781</v>
      </c>
      <c r="M44" s="1">
        <f>100*'Quarterly Data'!M43/'Quarterly Data'!$U43</f>
        <v>11.139851137830831</v>
      </c>
      <c r="N44" s="1">
        <f>100*'Quarterly Data'!N43/'Quarterly Data'!$U43</f>
        <v>5.305578212513694</v>
      </c>
      <c r="O44" s="1">
        <f>100*'Quarterly Data'!O43/'Quarterly Data'!$U43</f>
        <v>4.149521010964171</v>
      </c>
      <c r="P44" s="1">
        <f>100*'Quarterly Data'!P43/'Quarterly Data'!$U43</f>
        <v>5.015995930438385</v>
      </c>
      <c r="Q44" s="1">
        <f>100*'Quarterly Data'!Q43/'Quarterly Data'!$U43</f>
        <v>-3.3312440160854213</v>
      </c>
      <c r="R44" s="1">
        <f>100*'Quarterly Data'!R43/'Quarterly Data'!$U43</f>
        <v>10.52869619338136</v>
      </c>
      <c r="S44" s="1">
        <f>100*'Quarterly Data'!S43/'Quarterly Data'!$U43</f>
        <v>4.377373545160714</v>
      </c>
      <c r="T44" s="1">
        <f>100*'Quarterly Data'!T43/'Quarterly Data'!$U43</f>
        <v>4.59027999097545</v>
      </c>
      <c r="U44" s="1">
        <f>100*'Quarterly Data'!U43/'Quarterly Data'!$U43</f>
        <v>100</v>
      </c>
    </row>
    <row r="45" spans="1:21" ht="12.75">
      <c r="A45">
        <v>1923</v>
      </c>
      <c r="B45" s="1">
        <f>100*'Quarterly Data'!B44/'Quarterly Data'!$U44</f>
        <v>7.629516172316013</v>
      </c>
      <c r="C45" s="1">
        <f>100*'Quarterly Data'!C44/'Quarterly Data'!$U44</f>
        <v>32.57930927296008</v>
      </c>
      <c r="D45" s="1">
        <f>+'Quarterly Data'!D44</f>
        <v>4.132606426698167</v>
      </c>
      <c r="E45" s="9">
        <f>100*LN('Quarterly Data'!E44/100)</f>
        <v>18.02894738662446</v>
      </c>
      <c r="F45" s="1">
        <f>+'Quarterly Data'!F44</f>
        <v>3.9742891127699855</v>
      </c>
      <c r="G45" s="1">
        <f>100*'Quarterly Data'!G44/'Quarterly Data'!$U44</f>
        <v>94.38682376502351</v>
      </c>
      <c r="H45" s="9">
        <f>100*LN('Quarterly Data'!H44/100)</f>
        <v>19.58299339487777</v>
      </c>
      <c r="I45" s="1">
        <f>100*'Quarterly Data'!I44/'Quarterly Data'!$U44</f>
        <v>8.268161165684985</v>
      </c>
      <c r="J45" s="1">
        <f>100*'Quarterly Data'!J44/'Quarterly Data'!$U44</f>
        <v>35.02453579574887</v>
      </c>
      <c r="K45" s="1">
        <f>100*'Quarterly Data'!K44/'Quarterly Data'!$U44</f>
        <v>28.36935971805546</v>
      </c>
      <c r="L45" s="1">
        <f>100*'Quarterly Data'!L44/'Quarterly Data'!$U44</f>
        <v>63.39389551380433</v>
      </c>
      <c r="M45" s="1">
        <f>100*'Quarterly Data'!M44/'Quarterly Data'!$U44</f>
        <v>12.690838876356162</v>
      </c>
      <c r="N45" s="1">
        <f>100*'Quarterly Data'!N44/'Quarterly Data'!$U44</f>
        <v>5.7211026437904176</v>
      </c>
      <c r="O45" s="1">
        <f>100*'Quarterly Data'!O44/'Quarterly Data'!$U44</f>
        <v>4.401165972789322</v>
      </c>
      <c r="P45" s="1">
        <f>100*'Quarterly Data'!P44/'Quarterly Data'!$U44</f>
        <v>5.161658667022068</v>
      </c>
      <c r="Q45" s="1">
        <f>100*'Quarterly Data'!Q44/'Quarterly Data'!$U44</f>
        <v>-2.5930884072456455</v>
      </c>
      <c r="R45" s="1">
        <f>100*'Quarterly Data'!R44/'Quarterly Data'!$U44</f>
        <v>10.211969935550382</v>
      </c>
      <c r="S45" s="1">
        <f>100*'Quarterly Data'!S44/'Quarterly Data'!$U44</f>
        <v>4.367093191884383</v>
      </c>
      <c r="T45" s="1">
        <f>100*'Quarterly Data'!T44/'Quarterly Data'!$U44</f>
        <v>4.545134918256734</v>
      </c>
      <c r="U45" s="1">
        <f>100*'Quarterly Data'!U44/'Quarterly Data'!$U44</f>
        <v>100</v>
      </c>
    </row>
    <row r="46" spans="1:21" ht="12.75">
      <c r="A46">
        <v>1923.25</v>
      </c>
      <c r="B46" s="1">
        <f>100*'Quarterly Data'!B45/'Quarterly Data'!$U45</f>
        <v>7.689270063116021</v>
      </c>
      <c r="C46" s="1">
        <f>100*'Quarterly Data'!C45/'Quarterly Data'!$U45</f>
        <v>33.01555496210107</v>
      </c>
      <c r="D46" s="1">
        <f>+'Quarterly Data'!D45</f>
        <v>4.361988577117884</v>
      </c>
      <c r="E46" s="9">
        <f>100*LN('Quarterly Data'!E45/100)</f>
        <v>16.807643690870158</v>
      </c>
      <c r="F46" s="1">
        <f>+'Quarterly Data'!F45</f>
        <v>3.9451870966525386</v>
      </c>
      <c r="G46" s="1">
        <f>100*'Quarterly Data'!G45/'Quarterly Data'!$U45</f>
        <v>96.16724347493891</v>
      </c>
      <c r="H46" s="9">
        <f>100*LN('Quarterly Data'!H45/100)</f>
        <v>20.344655952276803</v>
      </c>
      <c r="I46" s="1">
        <f>100*'Quarterly Data'!I45/'Quarterly Data'!$U45</f>
        <v>7.949007652085783</v>
      </c>
      <c r="J46" s="1">
        <f>100*'Quarterly Data'!J45/'Quarterly Data'!$U45</f>
        <v>35.57473983769068</v>
      </c>
      <c r="K46" s="1">
        <f>100*'Quarterly Data'!K45/'Quarterly Data'!$U45</f>
        <v>28.86314565341162</v>
      </c>
      <c r="L46" s="1">
        <f>100*'Quarterly Data'!L45/'Quarterly Data'!$U45</f>
        <v>64.4378854911023</v>
      </c>
      <c r="M46" s="1">
        <f>100*'Quarterly Data'!M45/'Quarterly Data'!$U45</f>
        <v>14.228347098706442</v>
      </c>
      <c r="N46" s="1">
        <f>100*'Quarterly Data'!N45/'Quarterly Data'!$U45</f>
        <v>6.115942182370747</v>
      </c>
      <c r="O46" s="1">
        <f>100*'Quarterly Data'!O45/'Quarterly Data'!$U45</f>
        <v>4.334248568155775</v>
      </c>
      <c r="P46" s="1">
        <f>100*'Quarterly Data'!P45/'Quarterly Data'!$U45</f>
        <v>5.6383790108779275</v>
      </c>
      <c r="Q46" s="1">
        <f>100*'Quarterly Data'!Q45/'Quarterly Data'!$U45</f>
        <v>-1.8602226626980083</v>
      </c>
      <c r="R46" s="1">
        <f>100*'Quarterly Data'!R45/'Quarterly Data'!$U45</f>
        <v>9.575969098192889</v>
      </c>
      <c r="S46" s="1">
        <f>100*'Quarterly Data'!S45/'Quarterly Data'!$U45</f>
        <v>4.440262259869479</v>
      </c>
      <c r="T46" s="1">
        <f>100*'Quarterly Data'!T45/'Quarterly Data'!$U45</f>
        <v>4.464228125017995</v>
      </c>
      <c r="U46" s="1">
        <f>100*'Quarterly Data'!U45/'Quarterly Data'!$U45</f>
        <v>100</v>
      </c>
    </row>
    <row r="47" spans="1:21" ht="12.75">
      <c r="A47">
        <v>1923.5</v>
      </c>
      <c r="B47" s="1">
        <f>100*'Quarterly Data'!B46/'Quarterly Data'!$U46</f>
        <v>7.7331660563658335</v>
      </c>
      <c r="C47" s="1">
        <f>100*'Quarterly Data'!C46/'Quarterly Data'!$U46</f>
        <v>32.995812889301845</v>
      </c>
      <c r="D47" s="1">
        <f>+'Quarterly Data'!D46</f>
        <v>4.586182326972754</v>
      </c>
      <c r="E47" s="9">
        <f>100*LN('Quarterly Data'!E46/100)</f>
        <v>12.975581355662168</v>
      </c>
      <c r="F47" s="1">
        <f>+'Quarterly Data'!F46</f>
        <v>3.89562150680352</v>
      </c>
      <c r="G47" s="1">
        <f>100*'Quarterly Data'!G46/'Quarterly Data'!$U46</f>
        <v>98.1074644540425</v>
      </c>
      <c r="H47" s="9">
        <f>100*LN('Quarterly Data'!H46/100)</f>
        <v>19.45167641507492</v>
      </c>
      <c r="I47" s="1">
        <f>100*'Quarterly Data'!I46/'Quarterly Data'!$U46</f>
        <v>8.002201741728525</v>
      </c>
      <c r="J47" s="1">
        <f>100*'Quarterly Data'!J46/'Quarterly Data'!$U46</f>
        <v>36.39859771945269</v>
      </c>
      <c r="K47" s="1">
        <f>100*'Quarterly Data'!K46/'Quarterly Data'!$U46</f>
        <v>29.335003008393283</v>
      </c>
      <c r="L47" s="1">
        <f>100*'Quarterly Data'!L46/'Quarterly Data'!$U46</f>
        <v>65.73360072784595</v>
      </c>
      <c r="M47" s="1">
        <f>100*'Quarterly Data'!M46/'Quarterly Data'!$U46</f>
        <v>14.095871425117423</v>
      </c>
      <c r="N47" s="1">
        <f>100*'Quarterly Data'!N46/'Quarterly Data'!$U46</f>
        <v>5.998651289764703</v>
      </c>
      <c r="O47" s="1">
        <f>100*'Quarterly Data'!O46/'Quarterly Data'!$U46</f>
        <v>4.3340312735677005</v>
      </c>
      <c r="P47" s="1">
        <f>100*'Quarterly Data'!P46/'Quarterly Data'!$U46</f>
        <v>5.576940045996051</v>
      </c>
      <c r="Q47" s="1">
        <f>100*'Quarterly Data'!Q46/'Quarterly Data'!$U46</f>
        <v>-1.813751184211033</v>
      </c>
      <c r="R47" s="1">
        <f>100*'Quarterly Data'!R46/'Quarterly Data'!$U46</f>
        <v>9.605252700276923</v>
      </c>
      <c r="S47" s="1">
        <f>100*'Quarterly Data'!S46/'Quarterly Data'!$U46</f>
        <v>4.505648111169545</v>
      </c>
      <c r="T47" s="1">
        <f>100*'Quarterly Data'!T46/'Quarterly Data'!$U46</f>
        <v>3.8351102520958626</v>
      </c>
      <c r="U47" s="1">
        <f>100*'Quarterly Data'!U46/'Quarterly Data'!$U46</f>
        <v>100</v>
      </c>
    </row>
    <row r="48" spans="1:21" ht="12.75">
      <c r="A48">
        <v>1923.75</v>
      </c>
      <c r="B48" s="1">
        <f>100*'Quarterly Data'!B47/'Quarterly Data'!$U47</f>
        <v>7.682771447135264</v>
      </c>
      <c r="C48" s="1">
        <f>100*'Quarterly Data'!C47/'Quarterly Data'!$U47</f>
        <v>33.28531557208005</v>
      </c>
      <c r="D48" s="1">
        <f>+'Quarterly Data'!D47</f>
        <v>4.616566214842272</v>
      </c>
      <c r="E48" s="9">
        <f>100*LN('Quarterly Data'!E47/100)</f>
        <v>13.326528331066948</v>
      </c>
      <c r="F48" s="1">
        <f>+'Quarterly Data'!F47</f>
        <v>3.9454781586486436</v>
      </c>
      <c r="G48" s="1">
        <f>100*'Quarterly Data'!G47/'Quarterly Data'!$U47</f>
        <v>101.19980758808302</v>
      </c>
      <c r="H48" s="9">
        <f>100*LN('Quarterly Data'!H47/100)</f>
        <v>19.5333387137579</v>
      </c>
      <c r="I48" s="1">
        <f>100*'Quarterly Data'!I47/'Quarterly Data'!$U47</f>
        <v>7.973751507239989</v>
      </c>
      <c r="J48" s="1">
        <f>100*'Quarterly Data'!J47/'Quarterly Data'!$U47</f>
        <v>38.305969975227995</v>
      </c>
      <c r="K48" s="1">
        <f>100*'Quarterly Data'!K47/'Quarterly Data'!$U47</f>
        <v>29.96459943391589</v>
      </c>
      <c r="L48" s="1">
        <f>100*'Quarterly Data'!L47/'Quarterly Data'!$U47</f>
        <v>68.27056940914389</v>
      </c>
      <c r="M48" s="1">
        <f>100*'Quarterly Data'!M47/'Quarterly Data'!$U47</f>
        <v>14.065716354567101</v>
      </c>
      <c r="N48" s="1">
        <f>100*'Quarterly Data'!N47/'Quarterly Data'!$U47</f>
        <v>5.734992216622908</v>
      </c>
      <c r="O48" s="1">
        <f>100*'Quarterly Data'!O47/'Quarterly Data'!$U47</f>
        <v>4.784886009620994</v>
      </c>
      <c r="P48" s="1">
        <f>100*'Quarterly Data'!P47/'Quarterly Data'!$U47</f>
        <v>5.992101642303231</v>
      </c>
      <c r="Q48" s="1">
        <f>100*'Quarterly Data'!Q47/'Quarterly Data'!$U47</f>
        <v>-2.4462635139800346</v>
      </c>
      <c r="R48" s="1">
        <f>100*'Quarterly Data'!R47/'Quarterly Data'!$U47</f>
        <v>10.218216944395412</v>
      </c>
      <c r="S48" s="1">
        <f>100*'Quarterly Data'!S47/'Quarterly Data'!$U47</f>
        <v>4.621221829096905</v>
      </c>
      <c r="T48" s="1">
        <f>100*'Quarterly Data'!T47/'Quarterly Data'!$U47</f>
        <v>3.9496684563602664</v>
      </c>
      <c r="U48" s="1">
        <f>100*'Quarterly Data'!U47/'Quarterly Data'!$U47</f>
        <v>100</v>
      </c>
    </row>
    <row r="49" spans="1:21" ht="12.75">
      <c r="A49">
        <v>1924</v>
      </c>
      <c r="B49" s="1">
        <f>100*'Quarterly Data'!B48/'Quarterly Data'!$U48</f>
        <v>7.727069051382014</v>
      </c>
      <c r="C49" s="1">
        <f>100*'Quarterly Data'!C48/'Quarterly Data'!$U48</f>
        <v>33.27885271980169</v>
      </c>
      <c r="D49" s="1">
        <f>+'Quarterly Data'!D48</f>
        <v>4.4199457969556475</v>
      </c>
      <c r="E49" s="9">
        <f>100*LN('Quarterly Data'!E48/100)</f>
        <v>13.67988633904775</v>
      </c>
      <c r="F49" s="1">
        <f>+'Quarterly Data'!F48</f>
        <v>3.8848671179148013</v>
      </c>
      <c r="G49" s="1">
        <f>100*'Quarterly Data'!G48/'Quarterly Data'!$U48</f>
        <v>100.71630396744567</v>
      </c>
      <c r="H49" s="9">
        <f>100*LN('Quarterly Data'!H48/100)</f>
        <v>19.21989118112212</v>
      </c>
      <c r="I49" s="1">
        <f>100*'Quarterly Data'!I48/'Quarterly Data'!$U48</f>
        <v>7.900388905004441</v>
      </c>
      <c r="J49" s="1">
        <f>100*'Quarterly Data'!J48/'Quarterly Data'!$U48</f>
        <v>38.10711375455347</v>
      </c>
      <c r="K49" s="1">
        <f>100*'Quarterly Data'!K48/'Quarterly Data'!$U48</f>
        <v>30.434825751911603</v>
      </c>
      <c r="L49" s="1">
        <f>100*'Quarterly Data'!L48/'Quarterly Data'!$U48</f>
        <v>68.54193950646507</v>
      </c>
      <c r="M49" s="1">
        <f>100*'Quarterly Data'!M48/'Quarterly Data'!$U48</f>
        <v>13.87329998592103</v>
      </c>
      <c r="N49" s="1">
        <f>100*'Quarterly Data'!N48/'Quarterly Data'!$U48</f>
        <v>5.682762693824159</v>
      </c>
      <c r="O49" s="1">
        <f>100*'Quarterly Data'!O48/'Quarterly Data'!$U48</f>
        <v>5.147922092165051</v>
      </c>
      <c r="P49" s="1">
        <f>100*'Quarterly Data'!P48/'Quarterly Data'!$U48</f>
        <v>6.116797328664008</v>
      </c>
      <c r="Q49" s="1">
        <f>100*'Quarterly Data'!Q48/'Quarterly Data'!$U48</f>
        <v>-3.0741821287321898</v>
      </c>
      <c r="R49" s="1">
        <f>100*'Quarterly Data'!R48/'Quarterly Data'!$U48</f>
        <v>9.63407207106786</v>
      </c>
      <c r="S49" s="1">
        <f>100*'Quarterly Data'!S48/'Quarterly Data'!$U48</f>
        <v>4.796473734450008</v>
      </c>
      <c r="T49" s="1">
        <f>100*'Quarterly Data'!T48/'Quarterly Data'!$U48</f>
        <v>4.029870235462743</v>
      </c>
      <c r="U49" s="1">
        <f>100*'Quarterly Data'!U48/'Quarterly Data'!$U48</f>
        <v>100</v>
      </c>
    </row>
    <row r="50" spans="1:21" ht="12.75">
      <c r="A50">
        <v>1924.25</v>
      </c>
      <c r="B50" s="1">
        <f>100*'Quarterly Data'!B49/'Quarterly Data'!$U49</f>
        <v>7.792796122444285</v>
      </c>
      <c r="C50" s="1">
        <f>100*'Quarterly Data'!C49/'Quarterly Data'!$U49</f>
        <v>33.72549429592212</v>
      </c>
      <c r="D50" s="1">
        <f>+'Quarterly Data'!D49</f>
        <v>3.9482324983063344</v>
      </c>
      <c r="E50" s="9">
        <f>100*LN('Quarterly Data'!E49/100)</f>
        <v>11.058929666012494</v>
      </c>
      <c r="F50" s="1">
        <f>+'Quarterly Data'!F49</f>
        <v>3.886957974425599</v>
      </c>
      <c r="G50" s="1">
        <f>100*'Quarterly Data'!G49/'Quarterly Data'!$U49</f>
        <v>100.33269967009115</v>
      </c>
      <c r="H50" s="9">
        <f>100*LN('Quarterly Data'!H49/100)</f>
        <v>17.80153597327518</v>
      </c>
      <c r="I50" s="1">
        <f>100*'Quarterly Data'!I49/'Quarterly Data'!$U49</f>
        <v>7.434783844279285</v>
      </c>
      <c r="J50" s="1">
        <f>100*'Quarterly Data'!J49/'Quarterly Data'!$U49</f>
        <v>38.667849544445765</v>
      </c>
      <c r="K50" s="1">
        <f>100*'Quarterly Data'!K49/'Quarterly Data'!$U49</f>
        <v>30.71775848005336</v>
      </c>
      <c r="L50" s="1">
        <f>100*'Quarterly Data'!L49/'Quarterly Data'!$U49</f>
        <v>69.38560802449912</v>
      </c>
      <c r="M50" s="1">
        <f>100*'Quarterly Data'!M49/'Quarterly Data'!$U49</f>
        <v>12.31708830737332</v>
      </c>
      <c r="N50" s="1">
        <f>100*'Quarterly Data'!N49/'Quarterly Data'!$U49</f>
        <v>5.278097681998284</v>
      </c>
      <c r="O50" s="1">
        <f>100*'Quarterly Data'!O49/'Quarterly Data'!$U49</f>
        <v>4.450617293014359</v>
      </c>
      <c r="P50" s="1">
        <f>100*'Quarterly Data'!P49/'Quarterly Data'!$U49</f>
        <v>6.28590529655357</v>
      </c>
      <c r="Q50" s="1">
        <f>100*'Quarterly Data'!Q49/'Quarterly Data'!$U49</f>
        <v>-3.6975319641928945</v>
      </c>
      <c r="R50" s="1">
        <f>100*'Quarterly Data'!R49/'Quarterly Data'!$U49</f>
        <v>10.356401781284736</v>
      </c>
      <c r="S50" s="1">
        <f>100*'Quarterly Data'!S49/'Quarterly Data'!$U49</f>
        <v>4.866380658403694</v>
      </c>
      <c r="T50" s="1">
        <f>100*'Quarterly Data'!T49/'Quarterly Data'!$U49</f>
        <v>4.027562945749011</v>
      </c>
      <c r="U50" s="1">
        <f>100*'Quarterly Data'!U49/'Quarterly Data'!$U49</f>
        <v>100</v>
      </c>
    </row>
    <row r="51" spans="1:21" ht="12.75">
      <c r="A51">
        <v>1924.5</v>
      </c>
      <c r="B51" s="1">
        <f>100*'Quarterly Data'!B50/'Quarterly Data'!$U50</f>
        <v>7.842118330429483</v>
      </c>
      <c r="C51" s="1">
        <f>100*'Quarterly Data'!C50/'Quarterly Data'!$U50</f>
        <v>34.611818082395565</v>
      </c>
      <c r="D51" s="1">
        <f>+'Quarterly Data'!D50</f>
        <v>3.2920073063973683</v>
      </c>
      <c r="E51" s="9">
        <f>100*LN('Quarterly Data'!E50/100)</f>
        <v>10.98543409542501</v>
      </c>
      <c r="F51" s="1">
        <f>+'Quarterly Data'!F50</f>
        <v>3.976759267540203</v>
      </c>
      <c r="G51" s="1">
        <f>100*'Quarterly Data'!G50/'Quarterly Data'!$U50</f>
        <v>99.45196510640591</v>
      </c>
      <c r="H51" s="9">
        <f>100*LN('Quarterly Data'!H50/100)</f>
        <v>17.43564119905486</v>
      </c>
      <c r="I51" s="1">
        <f>100*'Quarterly Data'!I50/'Quarterly Data'!$U50</f>
        <v>7.754045326799677</v>
      </c>
      <c r="J51" s="1">
        <f>100*'Quarterly Data'!J50/'Quarterly Data'!$U50</f>
        <v>37.819847054664244</v>
      </c>
      <c r="K51" s="1">
        <f>100*'Quarterly Data'!K50/'Quarterly Data'!$U50</f>
        <v>30.41719781115511</v>
      </c>
      <c r="L51" s="1">
        <f>100*'Quarterly Data'!L50/'Quarterly Data'!$U50</f>
        <v>68.23704486581936</v>
      </c>
      <c r="M51" s="1">
        <f>100*'Quarterly Data'!M50/'Quarterly Data'!$U50</f>
        <v>11.925004372246947</v>
      </c>
      <c r="N51" s="1">
        <f>100*'Quarterly Data'!N50/'Quarterly Data'!$U50</f>
        <v>4.939258291197786</v>
      </c>
      <c r="O51" s="1">
        <f>100*'Quarterly Data'!O50/'Quarterly Data'!$U50</f>
        <v>4.094992249259341</v>
      </c>
      <c r="P51" s="1">
        <f>100*'Quarterly Data'!P50/'Quarterly Data'!$U50</f>
        <v>6.463739667748267</v>
      </c>
      <c r="Q51" s="1">
        <f>100*'Quarterly Data'!Q50/'Quarterly Data'!$U50</f>
        <v>-3.5729858359584448</v>
      </c>
      <c r="R51" s="1">
        <f>100*'Quarterly Data'!R50/'Quarterly Data'!$U50</f>
        <v>10.624052061099663</v>
      </c>
      <c r="S51" s="1">
        <f>100*'Quarterly Data'!S50/'Quarterly Data'!$U50</f>
        <v>4.936010453774378</v>
      </c>
      <c r="T51" s="1">
        <f>100*'Quarterly Data'!T50/'Quarterly Data'!$U50</f>
        <v>4.024191973334119</v>
      </c>
      <c r="U51" s="1">
        <f>100*'Quarterly Data'!U50/'Quarterly Data'!$U50</f>
        <v>100</v>
      </c>
    </row>
    <row r="52" spans="1:21" ht="12.75">
      <c r="A52">
        <v>1924.75</v>
      </c>
      <c r="B52" s="1">
        <f>100*'Quarterly Data'!B51/'Quarterly Data'!$U51</f>
        <v>7.876127604597584</v>
      </c>
      <c r="C52" s="1">
        <f>100*'Quarterly Data'!C51/'Quarterly Data'!$U51</f>
        <v>35.2503015262737</v>
      </c>
      <c r="D52" s="1">
        <f>+'Quarterly Data'!D51</f>
        <v>3.0910463991343065</v>
      </c>
      <c r="E52" s="9">
        <f>100*LN('Quarterly Data'!E51/100)</f>
        <v>14.08368330091637</v>
      </c>
      <c r="F52" s="1">
        <f>+'Quarterly Data'!F51</f>
        <v>4.027133581972138</v>
      </c>
      <c r="G52" s="1">
        <f>100*'Quarterly Data'!G51/'Quarterly Data'!$U51</f>
        <v>98.79434331096472</v>
      </c>
      <c r="H52" s="9">
        <f>100*LN('Quarterly Data'!H51/100)</f>
        <v>18.421689265249597</v>
      </c>
      <c r="I52" s="1">
        <f>100*'Quarterly Data'!I51/'Quarterly Data'!$U51</f>
        <v>8.040238618947148</v>
      </c>
      <c r="J52" s="1">
        <f>100*'Quarterly Data'!J51/'Quarterly Data'!$U51</f>
        <v>36.38043721985521</v>
      </c>
      <c r="K52" s="1">
        <f>100*'Quarterly Data'!K51/'Quarterly Data'!$U51</f>
        <v>29.49948183915476</v>
      </c>
      <c r="L52" s="1">
        <f>100*'Quarterly Data'!L51/'Quarterly Data'!$U51</f>
        <v>65.87991905900998</v>
      </c>
      <c r="M52" s="1">
        <f>100*'Quarterly Data'!M51/'Quarterly Data'!$U51</f>
        <v>13.22779351785221</v>
      </c>
      <c r="N52" s="1">
        <f>100*'Quarterly Data'!N51/'Quarterly Data'!$U51</f>
        <v>5.223424302343861</v>
      </c>
      <c r="O52" s="1">
        <f>100*'Quarterly Data'!O51/'Quarterly Data'!$U51</f>
        <v>4.229737575297841</v>
      </c>
      <c r="P52" s="1">
        <f>100*'Quarterly Data'!P51/'Quarterly Data'!$U51</f>
        <v>6.4877829595218675</v>
      </c>
      <c r="Q52" s="1">
        <f>100*'Quarterly Data'!Q51/'Quarterly Data'!$U51</f>
        <v>-2.713151319311359</v>
      </c>
      <c r="R52" s="1">
        <f>100*'Quarterly Data'!R51/'Quarterly Data'!$U51</f>
        <v>10.57003136221641</v>
      </c>
      <c r="S52" s="1">
        <f>100*'Quarterly Data'!S51/'Quarterly Data'!$U51</f>
        <v>5.173971480878834</v>
      </c>
      <c r="T52" s="1">
        <f>100*'Quarterly Data'!T51/'Quarterly Data'!$U51</f>
        <v>4.097610727939847</v>
      </c>
      <c r="U52" s="1">
        <f>100*'Quarterly Data'!U51/'Quarterly Data'!$U51</f>
        <v>100</v>
      </c>
    </row>
    <row r="53" spans="1:21" ht="12.75">
      <c r="A53">
        <v>1925</v>
      </c>
      <c r="B53" s="1">
        <f>100*'Quarterly Data'!B52/'Quarterly Data'!$U52</f>
        <v>7.828369246869949</v>
      </c>
      <c r="C53" s="1">
        <f>100*'Quarterly Data'!C52/'Quarterly Data'!$U52</f>
        <v>35.67894418040656</v>
      </c>
      <c r="D53" s="1">
        <f>+'Quarterly Data'!D52</f>
        <v>3.0940747294422297</v>
      </c>
      <c r="E53" s="9">
        <f>100*LN('Quarterly Data'!E52/100)</f>
        <v>17.461495405804026</v>
      </c>
      <c r="F53" s="1">
        <f>+'Quarterly Data'!F52</f>
        <v>4.089222577981043</v>
      </c>
      <c r="G53" s="1">
        <f>100*'Quarterly Data'!G52/'Quarterly Data'!$U52</f>
        <v>97.98108407706538</v>
      </c>
      <c r="H53" s="9">
        <f>100*LN('Quarterly Data'!H52/100)</f>
        <v>19.954256587013443</v>
      </c>
      <c r="I53" s="1">
        <f>100*'Quarterly Data'!I52/'Quarterly Data'!$U52</f>
        <v>8.05221589865029</v>
      </c>
      <c r="J53" s="1">
        <f>100*'Quarterly Data'!J52/'Quarterly Data'!$U52</f>
        <v>35.56519624987289</v>
      </c>
      <c r="K53" s="1">
        <f>100*'Quarterly Data'!K52/'Quarterly Data'!$U52</f>
        <v>28.32446824877836</v>
      </c>
      <c r="L53" s="1">
        <f>100*'Quarterly Data'!L52/'Quarterly Data'!$U52</f>
        <v>63.88966449865124</v>
      </c>
      <c r="M53" s="1">
        <f>100*'Quarterly Data'!M52/'Quarterly Data'!$U52</f>
        <v>14.374968611609388</v>
      </c>
      <c r="N53" s="1">
        <f>100*'Quarterly Data'!N52/'Quarterly Data'!$U52</f>
        <v>5.363515233447328</v>
      </c>
      <c r="O53" s="1">
        <f>100*'Quarterly Data'!O52/'Quarterly Data'!$U52</f>
        <v>4.311049760349201</v>
      </c>
      <c r="P53" s="1">
        <f>100*'Quarterly Data'!P52/'Quarterly Data'!$U52</f>
        <v>6.565873094762164</v>
      </c>
      <c r="Q53" s="1">
        <f>100*'Quarterly Data'!Q52/'Quarterly Data'!$U52</f>
        <v>-1.8654694769493068</v>
      </c>
      <c r="R53" s="1">
        <f>100*'Quarterly Data'!R52/'Quarterly Data'!$U52</f>
        <v>10.730467392759566</v>
      </c>
      <c r="S53" s="1">
        <f>100*'Quarterly Data'!S52/'Quarterly Data'!$U52</f>
        <v>5.112424405832113</v>
      </c>
      <c r="T53" s="1">
        <f>100*'Quarterly Data'!T52/'Quarterly Data'!$U52</f>
        <v>4.178656730437246</v>
      </c>
      <c r="U53" s="1">
        <f>100*'Quarterly Data'!U52/'Quarterly Data'!$U52</f>
        <v>100</v>
      </c>
    </row>
    <row r="54" spans="1:21" ht="12.75">
      <c r="A54">
        <v>1925.25</v>
      </c>
      <c r="B54" s="1">
        <f>100*'Quarterly Data'!B53/'Quarterly Data'!$U53</f>
        <v>7.7331472601548725</v>
      </c>
      <c r="C54" s="1">
        <f>100*'Quarterly Data'!C53/'Quarterly Data'!$U53</f>
        <v>36.00088675170658</v>
      </c>
      <c r="D54" s="1">
        <f>+'Quarterly Data'!D53</f>
        <v>3.4319638953556084</v>
      </c>
      <c r="E54" s="9">
        <f>100*LN('Quarterly Data'!E53/100)</f>
        <v>17.242207302649472</v>
      </c>
      <c r="F54" s="1">
        <f>+'Quarterly Data'!F53</f>
        <v>4.164290450713518</v>
      </c>
      <c r="G54" s="1">
        <f>100*'Quarterly Data'!G53/'Quarterly Data'!$U53</f>
        <v>97.68718009696791</v>
      </c>
      <c r="H54" s="9">
        <f>100*LN('Quarterly Data'!H53/100)</f>
        <v>20.08586148568286</v>
      </c>
      <c r="I54" s="1">
        <f>100*'Quarterly Data'!I53/'Quarterly Data'!$U53</f>
        <v>8.532867219660325</v>
      </c>
      <c r="J54" s="1">
        <f>100*'Quarterly Data'!J53/'Quarterly Data'!$U53</f>
        <v>34.455850150859256</v>
      </c>
      <c r="K54" s="1">
        <f>100*'Quarterly Data'!K53/'Quarterly Data'!$U53</f>
        <v>27.597376704110633</v>
      </c>
      <c r="L54" s="1">
        <f>100*'Quarterly Data'!L53/'Quarterly Data'!$U53</f>
        <v>62.053226854969886</v>
      </c>
      <c r="M54" s="1">
        <f>100*'Quarterly Data'!M53/'Quarterly Data'!$U53</f>
        <v>15.83383074834714</v>
      </c>
      <c r="N54" s="1">
        <f>100*'Quarterly Data'!N53/'Quarterly Data'!$U53</f>
        <v>5.5108292127269625</v>
      </c>
      <c r="O54" s="1">
        <f>100*'Quarterly Data'!O53/'Quarterly Data'!$U53</f>
        <v>4.532654081189015</v>
      </c>
      <c r="P54" s="1">
        <f>100*'Quarterly Data'!P53/'Quarterly Data'!$U53</f>
        <v>6.820157651674541</v>
      </c>
      <c r="Q54" s="1">
        <f>100*'Quarterly Data'!Q53/'Quarterly Data'!$U53</f>
        <v>-1.0298101972433777</v>
      </c>
      <c r="R54" s="1">
        <f>100*'Quarterly Data'!R53/'Quarterly Data'!$U53</f>
        <v>10.31024343255867</v>
      </c>
      <c r="S54" s="1">
        <f>100*'Quarterly Data'!S53/'Quarterly Data'!$U53</f>
        <v>4.972327596564146</v>
      </c>
      <c r="T54" s="1">
        <f>100*'Quarterly Data'!T53/'Quarterly Data'!$U53</f>
        <v>4.01531575513225</v>
      </c>
      <c r="U54" s="1">
        <f>100*'Quarterly Data'!U53/'Quarterly Data'!$U53</f>
        <v>100</v>
      </c>
    </row>
    <row r="55" spans="1:21" ht="12.75">
      <c r="A55">
        <v>1925.5</v>
      </c>
      <c r="B55" s="1">
        <f>100*'Quarterly Data'!B54/'Quarterly Data'!$U54</f>
        <v>7.725934100903356</v>
      </c>
      <c r="C55" s="1">
        <f>100*'Quarterly Data'!C54/'Quarterly Data'!$U54</f>
        <v>36.679653133630204</v>
      </c>
      <c r="D55" s="1">
        <f>+'Quarterly Data'!D54</f>
        <v>3.570834074430867</v>
      </c>
      <c r="E55" s="9">
        <f>100*LN('Quarterly Data'!E54/100)</f>
        <v>18.445261358466713</v>
      </c>
      <c r="F55" s="1">
        <f>+'Quarterly Data'!F54</f>
        <v>4.260309433183902</v>
      </c>
      <c r="G55" s="1">
        <f>100*'Quarterly Data'!G54/'Quarterly Data'!$U54</f>
        <v>98.73166773170836</v>
      </c>
      <c r="H55" s="9">
        <f>100*LN('Quarterly Data'!H54/100)</f>
        <v>20.664543627677094</v>
      </c>
      <c r="I55" s="1">
        <f>100*'Quarterly Data'!I54/'Quarterly Data'!$U54</f>
        <v>8.865635550106497</v>
      </c>
      <c r="J55" s="1">
        <f>100*'Quarterly Data'!J54/'Quarterly Data'!$U54</f>
        <v>34.05321073324558</v>
      </c>
      <c r="K55" s="1">
        <f>100*'Quarterly Data'!K54/'Quarterly Data'!$U54</f>
        <v>27.371989239025286</v>
      </c>
      <c r="L55" s="1">
        <f>100*'Quarterly Data'!L54/'Quarterly Data'!$U54</f>
        <v>61.42519997227087</v>
      </c>
      <c r="M55" s="1">
        <f>100*'Quarterly Data'!M54/'Quarterly Data'!$U54</f>
        <v>17.21123690714341</v>
      </c>
      <c r="N55" s="1">
        <f>100*'Quarterly Data'!N54/'Quarterly Data'!$U54</f>
        <v>5.744272204699168</v>
      </c>
      <c r="O55" s="1">
        <f>100*'Quarterly Data'!O54/'Quarterly Data'!$U54</f>
        <v>5.195960634756926</v>
      </c>
      <c r="P55" s="1">
        <f>100*'Quarterly Data'!P54/'Quarterly Data'!$U54</f>
        <v>6.82561954829863</v>
      </c>
      <c r="Q55" s="1">
        <f>100*'Quarterly Data'!Q54/'Quarterly Data'!$U54</f>
        <v>-0.5546154806113144</v>
      </c>
      <c r="R55" s="1">
        <f>100*'Quarterly Data'!R54/'Quarterly Data'!$U54</f>
        <v>10.464798093874043</v>
      </c>
      <c r="S55" s="1">
        <f>100*'Quarterly Data'!S54/'Quarterly Data'!$U54</f>
        <v>5.009610734158378</v>
      </c>
      <c r="T55" s="1">
        <f>100*'Quarterly Data'!T54/'Quarterly Data'!$U54</f>
        <v>4.244813525844838</v>
      </c>
      <c r="U55" s="1">
        <f>100*'Quarterly Data'!U54/'Quarterly Data'!$U54</f>
        <v>100</v>
      </c>
    </row>
    <row r="56" spans="1:21" ht="12.75">
      <c r="A56">
        <v>1925.75</v>
      </c>
      <c r="B56" s="1">
        <f>100*'Quarterly Data'!B55/'Quarterly Data'!$U55</f>
        <v>7.732972576775928</v>
      </c>
      <c r="C56" s="1">
        <f>100*'Quarterly Data'!C55/'Quarterly Data'!$U55</f>
        <v>36.92890547223166</v>
      </c>
      <c r="D56" s="1">
        <f>+'Quarterly Data'!D55</f>
        <v>3.5585179887802814</v>
      </c>
      <c r="E56" s="9">
        <f>100*LN('Quarterly Data'!E55/100)</f>
        <v>17.942782233458214</v>
      </c>
      <c r="F56" s="1">
        <f>+'Quarterly Data'!F55</f>
        <v>4.2701184688360785</v>
      </c>
      <c r="G56" s="1">
        <f>100*'Quarterly Data'!G55/'Quarterly Data'!$U55</f>
        <v>99.76173346092283</v>
      </c>
      <c r="H56" s="9">
        <f>100*LN('Quarterly Data'!H55/100)</f>
        <v>20.612101452116686</v>
      </c>
      <c r="I56" s="1">
        <f>100*'Quarterly Data'!I55/'Quarterly Data'!$U55</f>
        <v>8.975063907132737</v>
      </c>
      <c r="J56" s="1">
        <f>100*'Quarterly Data'!J55/'Quarterly Data'!$U55</f>
        <v>34.675631662932226</v>
      </c>
      <c r="K56" s="1">
        <f>100*'Quarterly Data'!K55/'Quarterly Data'!$U55</f>
        <v>27.972120562899217</v>
      </c>
      <c r="L56" s="1">
        <f>100*'Quarterly Data'!L55/'Quarterly Data'!$U55</f>
        <v>62.64775222583143</v>
      </c>
      <c r="M56" s="1">
        <f>100*'Quarterly Data'!M55/'Quarterly Data'!$U55</f>
        <v>17.2682594035681</v>
      </c>
      <c r="N56" s="1">
        <f>100*'Quarterly Data'!N55/'Quarterly Data'!$U55</f>
        <v>5.860654711264377</v>
      </c>
      <c r="O56" s="1">
        <f>100*'Quarterly Data'!O55/'Quarterly Data'!$U55</f>
        <v>5.209868271851903</v>
      </c>
      <c r="P56" s="1">
        <f>100*'Quarterly Data'!P55/'Quarterly Data'!$U55</f>
        <v>6.629992380261385</v>
      </c>
      <c r="Q56" s="1">
        <f>100*'Quarterly Data'!Q55/'Quarterly Data'!$U55</f>
        <v>-0.43225595980957093</v>
      </c>
      <c r="R56" s="1">
        <f>100*'Quarterly Data'!R55/'Quarterly Data'!$U55</f>
        <v>10.216420355908992</v>
      </c>
      <c r="S56" s="1">
        <f>100*'Quarterly Data'!S55/'Quarterly Data'!$U55</f>
        <v>5.098088576377021</v>
      </c>
      <c r="T56" s="1">
        <f>100*'Quarterly Data'!T55/'Quarterly Data'!$U55</f>
        <v>4.44385100789543</v>
      </c>
      <c r="U56" s="1">
        <f>100*'Quarterly Data'!U55/'Quarterly Data'!$U55</f>
        <v>100</v>
      </c>
    </row>
    <row r="57" spans="1:21" ht="12.75">
      <c r="A57">
        <v>1926</v>
      </c>
      <c r="B57" s="1">
        <f>100*'Quarterly Data'!B56/'Quarterly Data'!$U56</f>
        <v>7.717000300109124</v>
      </c>
      <c r="C57" s="1">
        <f>100*'Quarterly Data'!C56/'Quarterly Data'!$U56</f>
        <v>36.888499075724994</v>
      </c>
      <c r="D57" s="1">
        <f>+'Quarterly Data'!D56</f>
        <v>3.8888195700168517</v>
      </c>
      <c r="E57" s="9">
        <f>100*LN('Quarterly Data'!E56/100)</f>
        <v>15.99297248716133</v>
      </c>
      <c r="F57" s="1">
        <f>+'Quarterly Data'!F56</f>
        <v>4.24504614506247</v>
      </c>
      <c r="G57" s="1">
        <f>100*'Quarterly Data'!G56/'Quarterly Data'!$U56</f>
        <v>101.24592645524086</v>
      </c>
      <c r="H57" s="9">
        <f>100*LN('Quarterly Data'!H56/100)</f>
        <v>19.744752901654692</v>
      </c>
      <c r="I57" s="1">
        <f>100*'Quarterly Data'!I56/'Quarterly Data'!$U56</f>
        <v>8.928699384662329</v>
      </c>
      <c r="J57" s="1">
        <f>100*'Quarterly Data'!J56/'Quarterly Data'!$U56</f>
        <v>35.901884934972166</v>
      </c>
      <c r="K57" s="1">
        <f>100*'Quarterly Data'!K56/'Quarterly Data'!$U56</f>
        <v>28.559492308685115</v>
      </c>
      <c r="L57" s="1">
        <f>100*'Quarterly Data'!L56/'Quarterly Data'!$U56</f>
        <v>64.4613772436573</v>
      </c>
      <c r="M57" s="1">
        <f>100*'Quarterly Data'!M56/'Quarterly Data'!$U56</f>
        <v>17.49171568408751</v>
      </c>
      <c r="N57" s="1">
        <f>100*'Quarterly Data'!N56/'Quarterly Data'!$U56</f>
        <v>5.96945435954836</v>
      </c>
      <c r="O57" s="1">
        <f>100*'Quarterly Data'!O56/'Quarterly Data'!$U56</f>
        <v>4.980439219792878</v>
      </c>
      <c r="P57" s="1">
        <f>100*'Quarterly Data'!P56/'Quarterly Data'!$U56</f>
        <v>6.8534455654783875</v>
      </c>
      <c r="Q57" s="1">
        <f>100*'Quarterly Data'!Q56/'Quarterly Data'!$U56</f>
        <v>-0.31162346073211233</v>
      </c>
      <c r="R57" s="1">
        <f>100*'Quarterly Data'!R56/'Quarterly Data'!$U56</f>
        <v>9.910363518213913</v>
      </c>
      <c r="S57" s="1">
        <f>100*'Quarterly Data'!S56/'Quarterly Data'!$U56</f>
        <v>5.068920862294278</v>
      </c>
      <c r="T57" s="1">
        <f>100*'Quarterly Data'!T56/'Quarterly Data'!$U56</f>
        <v>4.615150237674462</v>
      </c>
      <c r="U57" s="1">
        <f>100*'Quarterly Data'!U56/'Quarterly Data'!$U56</f>
        <v>100</v>
      </c>
    </row>
    <row r="58" spans="1:21" ht="12.75">
      <c r="A58">
        <v>1926.25</v>
      </c>
      <c r="B58" s="1">
        <f>100*'Quarterly Data'!B57/'Quarterly Data'!$U57</f>
        <v>7.68441250503616</v>
      </c>
      <c r="C58" s="1">
        <f>100*'Quarterly Data'!C57/'Quarterly Data'!$U57</f>
        <v>36.73108790684767</v>
      </c>
      <c r="D58" s="1">
        <f>+'Quarterly Data'!D57</f>
        <v>3.6040543631790256</v>
      </c>
      <c r="E58" s="9">
        <f>100*LN('Quarterly Data'!E57/100)</f>
        <v>15.788388518553115</v>
      </c>
      <c r="F58" s="1">
        <f>+'Quarterly Data'!F57</f>
        <v>4.215608497205173</v>
      </c>
      <c r="G58" s="1">
        <f>100*'Quarterly Data'!G57/'Quarterly Data'!$U57</f>
        <v>102.93417293730343</v>
      </c>
      <c r="H58" s="9">
        <f>100*LN('Quarterly Data'!H57/100)</f>
        <v>19.36465794837544</v>
      </c>
      <c r="I58" s="1">
        <f>100*'Quarterly Data'!I57/'Quarterly Data'!$U57</f>
        <v>8.930787340411989</v>
      </c>
      <c r="J58" s="1">
        <f>100*'Quarterly Data'!J57/'Quarterly Data'!$U57</f>
        <v>36.2277005865988</v>
      </c>
      <c r="K58" s="1">
        <f>100*'Quarterly Data'!K57/'Quarterly Data'!$U57</f>
        <v>29.047143541693647</v>
      </c>
      <c r="L58" s="1">
        <f>100*'Quarterly Data'!L57/'Quarterly Data'!$U57</f>
        <v>65.27484412829244</v>
      </c>
      <c r="M58" s="1">
        <f>100*'Quarterly Data'!M57/'Quarterly Data'!$U57</f>
        <v>17.75291077551582</v>
      </c>
      <c r="N58" s="1">
        <f>100*'Quarterly Data'!N57/'Quarterly Data'!$U57</f>
        <v>5.923411838042992</v>
      </c>
      <c r="O58" s="1">
        <f>100*'Quarterly Data'!O57/'Quarterly Data'!$U57</f>
        <v>5.502947377862327</v>
      </c>
      <c r="P58" s="1">
        <f>100*'Quarterly Data'!P57/'Quarterly Data'!$U57</f>
        <v>6.519251061419867</v>
      </c>
      <c r="Q58" s="1">
        <f>100*'Quarterly Data'!Q57/'Quarterly Data'!$U57</f>
        <v>-0.19269950180937098</v>
      </c>
      <c r="R58" s="1">
        <f>100*'Quarterly Data'!R57/'Quarterly Data'!$U57</f>
        <v>10.020184541255476</v>
      </c>
      <c r="S58" s="1">
        <f>100*'Quarterly Data'!S57/'Quarterly Data'!$U57</f>
        <v>5.192996943311246</v>
      </c>
      <c r="T58" s="1">
        <f>100*'Quarterly Data'!T57/'Quarterly Data'!$U57</f>
        <v>4.237550791483554</v>
      </c>
      <c r="U58" s="1">
        <f>100*'Quarterly Data'!U57/'Quarterly Data'!$U57</f>
        <v>100</v>
      </c>
    </row>
    <row r="59" spans="1:21" ht="12.75">
      <c r="A59">
        <v>1926.5</v>
      </c>
      <c r="B59" s="1">
        <f>100*'Quarterly Data'!B58/'Quarterly Data'!$U58</f>
        <v>7.663199630658501</v>
      </c>
      <c r="C59" s="1">
        <f>100*'Quarterly Data'!C58/'Quarterly Data'!$U58</f>
        <v>36.53201700053145</v>
      </c>
      <c r="D59" s="1">
        <f>+'Quarterly Data'!D58</f>
        <v>3.809885621456098</v>
      </c>
      <c r="E59" s="9">
        <f>100*LN('Quarterly Data'!E58/100)</f>
        <v>13.982229191143281</v>
      </c>
      <c r="F59" s="1">
        <f>+'Quarterly Data'!F58</f>
        <v>4.176974291816666</v>
      </c>
      <c r="G59" s="1">
        <f>100*'Quarterly Data'!G58/'Quarterly Data'!$U58</f>
        <v>103.44076976980905</v>
      </c>
      <c r="H59" s="9">
        <f>100*LN('Quarterly Data'!H58/100)</f>
        <v>18.444776567998403</v>
      </c>
      <c r="I59" s="1">
        <f>100*'Quarterly Data'!I58/'Quarterly Data'!$U58</f>
        <v>8.812340491651241</v>
      </c>
      <c r="J59" s="1">
        <f>100*'Quarterly Data'!J58/'Quarterly Data'!$U58</f>
        <v>36.77801549791848</v>
      </c>
      <c r="K59" s="1">
        <f>100*'Quarterly Data'!K58/'Quarterly Data'!$U58</f>
        <v>29.32556186354928</v>
      </c>
      <c r="L59" s="1">
        <f>100*'Quarterly Data'!L58/'Quarterly Data'!$U58</f>
        <v>66.10357736146776</v>
      </c>
      <c r="M59" s="1">
        <f>100*'Quarterly Data'!M58/'Quarterly Data'!$U58</f>
        <v>17.77023599988978</v>
      </c>
      <c r="N59" s="1">
        <f>100*'Quarterly Data'!N58/'Quarterly Data'!$U58</f>
        <v>5.893370103521453</v>
      </c>
      <c r="O59" s="1">
        <f>100*'Quarterly Data'!O58/'Quarterly Data'!$U58</f>
        <v>5.4065259049015655</v>
      </c>
      <c r="P59" s="1">
        <f>100*'Quarterly Data'!P58/'Quarterly Data'!$U58</f>
        <v>6.6253858935493195</v>
      </c>
      <c r="Q59" s="1">
        <f>100*'Quarterly Data'!Q58/'Quarterly Data'!$U58</f>
        <v>-0.155045902082559</v>
      </c>
      <c r="R59" s="1">
        <f>100*'Quarterly Data'!R58/'Quarterly Data'!$U58</f>
        <v>9.71731216701669</v>
      </c>
      <c r="S59" s="1">
        <f>100*'Quarterly Data'!S58/'Quarterly Data'!$U58</f>
        <v>5.390070108178645</v>
      </c>
      <c r="T59" s="1">
        <f>100*'Quarterly Data'!T58/'Quarterly Data'!$U58</f>
        <v>4.3527663583950735</v>
      </c>
      <c r="U59" s="1">
        <f>100*'Quarterly Data'!U58/'Quarterly Data'!$U58</f>
        <v>100</v>
      </c>
    </row>
    <row r="60" spans="1:21" ht="12.75">
      <c r="A60">
        <v>1926.75</v>
      </c>
      <c r="B60" s="1">
        <f>100*'Quarterly Data'!B59/'Quarterly Data'!$U59</f>
        <v>7.552108358815746</v>
      </c>
      <c r="C60" s="1">
        <f>100*'Quarterly Data'!C59/'Quarterly Data'!$U59</f>
        <v>36.069695685832265</v>
      </c>
      <c r="D60" s="1">
        <f>+'Quarterly Data'!D59</f>
        <v>4.0263273358124705</v>
      </c>
      <c r="E60" s="9">
        <f>100*LN('Quarterly Data'!E59/100)</f>
        <v>12.872018713858585</v>
      </c>
      <c r="F60" s="1">
        <f>+'Quarterly Data'!F59</f>
        <v>4.1612818231241775</v>
      </c>
      <c r="G60" s="1">
        <f>100*'Quarterly Data'!G59/'Quarterly Data'!$U59</f>
        <v>102.4300675575159</v>
      </c>
      <c r="H60" s="9">
        <f>100*LN('Quarterly Data'!H59/100)</f>
        <v>17.731175038009788</v>
      </c>
      <c r="I60" s="1">
        <f>100*'Quarterly Data'!I59/'Quarterly Data'!$U59</f>
        <v>8.417164031290893</v>
      </c>
      <c r="J60" s="1">
        <f>100*'Quarterly Data'!J59/'Quarterly Data'!$U59</f>
        <v>36.10996627506788</v>
      </c>
      <c r="K60" s="1">
        <f>100*'Quarterly Data'!K59/'Quarterly Data'!$U59</f>
        <v>29.358112946564738</v>
      </c>
      <c r="L60" s="1">
        <f>100*'Quarterly Data'!L59/'Quarterly Data'!$U59</f>
        <v>65.46807922163262</v>
      </c>
      <c r="M60" s="1">
        <f>100*'Quarterly Data'!M59/'Quarterly Data'!$U59</f>
        <v>17.496189120627932</v>
      </c>
      <c r="N60" s="1">
        <f>100*'Quarterly Data'!N59/'Quarterly Data'!$U59</f>
        <v>5.777362936348176</v>
      </c>
      <c r="O60" s="1">
        <f>100*'Quarterly Data'!O59/'Quarterly Data'!$U59</f>
        <v>5.42576789827434</v>
      </c>
      <c r="P60" s="1">
        <f>100*'Quarterly Data'!P59/'Quarterly Data'!$U59</f>
        <v>6.48999014264272</v>
      </c>
      <c r="Q60" s="1">
        <f>100*'Quarterly Data'!Q59/'Quarterly Data'!$U59</f>
        <v>-0.19693185663730403</v>
      </c>
      <c r="R60" s="1">
        <f>100*'Quarterly Data'!R59/'Quarterly Data'!$U59</f>
        <v>10.087078970312614</v>
      </c>
      <c r="S60" s="1">
        <f>100*'Quarterly Data'!S59/'Quarterly Data'!$U59</f>
        <v>5.4299871246220555</v>
      </c>
      <c r="T60" s="1">
        <f>100*'Quarterly Data'!T59/'Quarterly Data'!$U59</f>
        <v>4.468430910970227</v>
      </c>
      <c r="U60" s="1">
        <f>100*'Quarterly Data'!U59/'Quarterly Data'!$U59</f>
        <v>100</v>
      </c>
    </row>
    <row r="61" spans="1:21" ht="12.75">
      <c r="A61">
        <v>1927</v>
      </c>
      <c r="B61" s="1">
        <f>100*'Quarterly Data'!B60/'Quarterly Data'!$U60</f>
        <v>7.52104227869001</v>
      </c>
      <c r="C61" s="1">
        <f>100*'Quarterly Data'!C60/'Quarterly Data'!$U60</f>
        <v>36.20580103021021</v>
      </c>
      <c r="D61" s="1">
        <f>+'Quarterly Data'!D60</f>
        <v>3.9383730501406795</v>
      </c>
      <c r="E61" s="9">
        <f>100*LN('Quarterly Data'!E60/100)</f>
        <v>9.955329326573798</v>
      </c>
      <c r="F61" s="1">
        <f>+'Quarterly Data'!F60</f>
        <v>4.157430521618752</v>
      </c>
      <c r="G61" s="1">
        <f>100*'Quarterly Data'!G60/'Quarterly Data'!$U60</f>
        <v>101.31795675662683</v>
      </c>
      <c r="H61" s="9">
        <f>100*LN('Quarterly Data'!H60/100)</f>
        <v>16.339881613065135</v>
      </c>
      <c r="I61" s="1">
        <f>100*'Quarterly Data'!I60/'Quarterly Data'!$U60</f>
        <v>8.42971904081492</v>
      </c>
      <c r="J61" s="1">
        <f>100*'Quarterly Data'!J60/'Quarterly Data'!$U60</f>
        <v>35.260154529754075</v>
      </c>
      <c r="K61" s="1">
        <f>100*'Quarterly Data'!K60/'Quarterly Data'!$U60</f>
        <v>28.917845851455517</v>
      </c>
      <c r="L61" s="1">
        <f>100*'Quarterly Data'!L60/'Quarterly Data'!$U60</f>
        <v>64.1780003812096</v>
      </c>
      <c r="M61" s="1">
        <f>100*'Quarterly Data'!M60/'Quarterly Data'!$U60</f>
        <v>17.0860934824757</v>
      </c>
      <c r="N61" s="1">
        <f>100*'Quarterly Data'!N60/'Quarterly Data'!$U60</f>
        <v>5.49142995638291</v>
      </c>
      <c r="O61" s="1">
        <f>100*'Quarterly Data'!O60/'Quarterly Data'!$U60</f>
        <v>5.492332870471904</v>
      </c>
      <c r="P61" s="1">
        <f>100*'Quarterly Data'!P60/'Quarterly Data'!$U60</f>
        <v>6.340539525185799</v>
      </c>
      <c r="Q61" s="1">
        <f>100*'Quarterly Data'!Q60/'Quarterly Data'!$U60</f>
        <v>-0.23820886956491058</v>
      </c>
      <c r="R61" s="1">
        <f>100*'Quarterly Data'!R60/'Quarterly Data'!$U60</f>
        <v>10.312867506769813</v>
      </c>
      <c r="S61" s="1">
        <f>100*'Quarterly Data'!S60/'Quarterly Data'!$U60</f>
        <v>5.482739342480979</v>
      </c>
      <c r="T61" s="1">
        <f>100*'Quarterly Data'!T60/'Quarterly Data'!$U60</f>
        <v>4.171462997124157</v>
      </c>
      <c r="U61" s="1">
        <f>100*'Quarterly Data'!U60/'Quarterly Data'!$U60</f>
        <v>100</v>
      </c>
    </row>
    <row r="62" spans="1:21" ht="12.75">
      <c r="A62">
        <v>1927.25</v>
      </c>
      <c r="B62" s="1">
        <f>100*'Quarterly Data'!B61/'Quarterly Data'!$U61</f>
        <v>7.5281390144008675</v>
      </c>
      <c r="C62" s="1">
        <f>100*'Quarterly Data'!C61/'Quarterly Data'!$U61</f>
        <v>36.4642046408439</v>
      </c>
      <c r="D62" s="1">
        <f>+'Quarterly Data'!D61</f>
        <v>4.032598236040767</v>
      </c>
      <c r="E62" s="9">
        <f>100*LN('Quarterly Data'!E61/100)</f>
        <v>9.413566660859521</v>
      </c>
      <c r="F62" s="1">
        <f>+'Quarterly Data'!F61</f>
        <v>4.15928528452039</v>
      </c>
      <c r="G62" s="1">
        <f>100*'Quarterly Data'!G61/'Quarterly Data'!$U61</f>
        <v>100.29349864447231</v>
      </c>
      <c r="H62" s="9">
        <f>100*LN('Quarterly Data'!H61/100)</f>
        <v>15.896515060320853</v>
      </c>
      <c r="I62" s="1">
        <f>100*'Quarterly Data'!I61/'Quarterly Data'!$U61</f>
        <v>8.232399869659805</v>
      </c>
      <c r="J62" s="1">
        <f>100*'Quarterly Data'!J61/'Quarterly Data'!$U61</f>
        <v>35.95426564425338</v>
      </c>
      <c r="K62" s="1">
        <f>100*'Quarterly Data'!K61/'Quarterly Data'!$U61</f>
        <v>28.646533064347388</v>
      </c>
      <c r="L62" s="1">
        <f>100*'Quarterly Data'!L61/'Quarterly Data'!$U61</f>
        <v>64.60079870860078</v>
      </c>
      <c r="M62" s="1">
        <f>100*'Quarterly Data'!M61/'Quarterly Data'!$U61</f>
        <v>16.13442180889801</v>
      </c>
      <c r="N62" s="1">
        <f>100*'Quarterly Data'!N61/'Quarterly Data'!$U61</f>
        <v>5.249185244394349</v>
      </c>
      <c r="O62" s="1">
        <f>100*'Quarterly Data'!O61/'Quarterly Data'!$U61</f>
        <v>5.246254266442127</v>
      </c>
      <c r="P62" s="1">
        <f>100*'Quarterly Data'!P61/'Quarterly Data'!$U61</f>
        <v>5.917865820180424</v>
      </c>
      <c r="Q62" s="1">
        <f>100*'Quarterly Data'!Q61/'Quarterly Data'!$U61</f>
        <v>-0.2788835221188876</v>
      </c>
      <c r="R62" s="1">
        <f>100*'Quarterly Data'!R61/'Quarterly Data'!$U61</f>
        <v>10.173827691865926</v>
      </c>
      <c r="S62" s="1">
        <f>100*'Quarterly Data'!S61/'Quarterly Data'!$U61</f>
        <v>5.575421544295439</v>
      </c>
      <c r="T62" s="1">
        <f>100*'Quarterly Data'!T61/'Quarterly Data'!$U61</f>
        <v>4.423370978847644</v>
      </c>
      <c r="U62" s="1">
        <f>100*'Quarterly Data'!U61/'Quarterly Data'!$U61</f>
        <v>100</v>
      </c>
    </row>
    <row r="63" spans="1:21" ht="12.75">
      <c r="A63">
        <v>1927.5</v>
      </c>
      <c r="B63" s="1">
        <f>100*'Quarterly Data'!B62/'Quarterly Data'!$U62</f>
        <v>7.46640449596986</v>
      </c>
      <c r="C63" s="1">
        <f>100*'Quarterly Data'!C62/'Quarterly Data'!$U62</f>
        <v>36.442136044904785</v>
      </c>
      <c r="D63" s="1">
        <f>+'Quarterly Data'!D62</f>
        <v>3.7009015807045493</v>
      </c>
      <c r="E63" s="9">
        <f>100*LN('Quarterly Data'!E62/100)</f>
        <v>9.42445773595676</v>
      </c>
      <c r="F63" s="1">
        <f>+'Quarterly Data'!F62</f>
        <v>4.160648650228836</v>
      </c>
      <c r="G63" s="1">
        <f>100*'Quarterly Data'!G62/'Quarterly Data'!$U62</f>
        <v>100.03664314779584</v>
      </c>
      <c r="H63" s="9">
        <f>100*LN('Quarterly Data'!H62/100)</f>
        <v>15.850115534867214</v>
      </c>
      <c r="I63" s="1">
        <f>100*'Quarterly Data'!I62/'Quarterly Data'!$U62</f>
        <v>8.03078996631548</v>
      </c>
      <c r="J63" s="1">
        <f>100*'Quarterly Data'!J62/'Quarterly Data'!$U62</f>
        <v>35.825621980731604</v>
      </c>
      <c r="K63" s="1">
        <f>100*'Quarterly Data'!K62/'Quarterly Data'!$U62</f>
        <v>28.592970335335945</v>
      </c>
      <c r="L63" s="1">
        <f>100*'Quarterly Data'!L62/'Quarterly Data'!$U62</f>
        <v>64.41859231606756</v>
      </c>
      <c r="M63" s="1">
        <f>100*'Quarterly Data'!M62/'Quarterly Data'!$U62</f>
        <v>15.990123320636702</v>
      </c>
      <c r="N63" s="1">
        <f>100*'Quarterly Data'!N62/'Quarterly Data'!$U62</f>
        <v>5.124502383762538</v>
      </c>
      <c r="O63" s="1">
        <f>100*'Quarterly Data'!O62/'Quarterly Data'!$U62</f>
        <v>5.399859072654487</v>
      </c>
      <c r="P63" s="1">
        <f>100*'Quarterly Data'!P62/'Quarterly Data'!$U62</f>
        <v>5.933895894388789</v>
      </c>
      <c r="Q63" s="1">
        <f>100*'Quarterly Data'!Q62/'Quarterly Data'!$U62</f>
        <v>-0.4681340301691128</v>
      </c>
      <c r="R63" s="1">
        <f>100*'Quarterly Data'!R62/'Quarterly Data'!$U62</f>
        <v>10.519642293362482</v>
      </c>
      <c r="S63" s="1">
        <f>100*'Quarterly Data'!S62/'Quarterly Data'!$U62</f>
        <v>5.534452979949606</v>
      </c>
      <c r="T63" s="1">
        <f>100*'Quarterly Data'!T62/'Quarterly Data'!$U62</f>
        <v>4.456957728535973</v>
      </c>
      <c r="U63" s="1">
        <f>100*'Quarterly Data'!U62/'Quarterly Data'!$U62</f>
        <v>100</v>
      </c>
    </row>
    <row r="64" spans="1:21" ht="12.75">
      <c r="A64">
        <v>1927.75</v>
      </c>
      <c r="B64" s="1">
        <f>100*'Quarterly Data'!B63/'Quarterly Data'!$U63</f>
        <v>7.4120342823716445</v>
      </c>
      <c r="C64" s="1">
        <f>100*'Quarterly Data'!C63/'Quarterly Data'!$U63</f>
        <v>36.58604831859118</v>
      </c>
      <c r="D64" s="1">
        <f>+'Quarterly Data'!D63</f>
        <v>3.48182044942967</v>
      </c>
      <c r="E64" s="9">
        <f>100*LN('Quarterly Data'!E63/100)</f>
        <v>10.667770338294227</v>
      </c>
      <c r="F64" s="1">
        <f>+'Quarterly Data'!F63</f>
        <v>4.184114285826808</v>
      </c>
      <c r="G64" s="1">
        <f>100*'Quarterly Data'!G63/'Quarterly Data'!$U63</f>
        <v>100.01988487199398</v>
      </c>
      <c r="H64" s="9">
        <f>100*LN('Quarterly Data'!H63/100)</f>
        <v>16.280706775641196</v>
      </c>
      <c r="I64" s="1">
        <f>100*'Quarterly Data'!I63/'Quarterly Data'!$U63</f>
        <v>8.086096841190399</v>
      </c>
      <c r="J64" s="1">
        <f>100*'Quarterly Data'!J63/'Quarterly Data'!$U63</f>
        <v>36.22596552144451</v>
      </c>
      <c r="K64" s="1">
        <f>100*'Quarterly Data'!K63/'Quarterly Data'!$U63</f>
        <v>28.744586390665038</v>
      </c>
      <c r="L64" s="1">
        <f>100*'Quarterly Data'!L63/'Quarterly Data'!$U63</f>
        <v>64.97055191210956</v>
      </c>
      <c r="M64" s="1">
        <f>100*'Quarterly Data'!M63/'Quarterly Data'!$U63</f>
        <v>15.332614205974988</v>
      </c>
      <c r="N64" s="1">
        <f>100*'Quarterly Data'!N63/'Quarterly Data'!$U63</f>
        <v>4.993840667050466</v>
      </c>
      <c r="O64" s="1">
        <f>100*'Quarterly Data'!O63/'Quarterly Data'!$U63</f>
        <v>5.204434965190809</v>
      </c>
      <c r="P64" s="1">
        <f>100*'Quarterly Data'!P63/'Quarterly Data'!$U63</f>
        <v>5.937095041842749</v>
      </c>
      <c r="Q64" s="1">
        <f>100*'Quarterly Data'!Q63/'Quarterly Data'!$U63</f>
        <v>-0.8027564681090368</v>
      </c>
      <c r="R64" s="1">
        <f>100*'Quarterly Data'!R63/'Quarterly Data'!$U63</f>
        <v>10.41074073691512</v>
      </c>
      <c r="S64" s="1">
        <f>100*'Quarterly Data'!S63/'Quarterly Data'!$U63</f>
        <v>5.49360126234448</v>
      </c>
      <c r="T64" s="1">
        <f>100*'Quarterly Data'!T63/'Quarterly Data'!$U63</f>
        <v>4.27372008654057</v>
      </c>
      <c r="U64" s="1">
        <f>100*'Quarterly Data'!U63/'Quarterly Data'!$U63</f>
        <v>100</v>
      </c>
    </row>
    <row r="65" spans="1:21" ht="12.75">
      <c r="A65">
        <v>1928</v>
      </c>
      <c r="B65" s="1">
        <f>100*'Quarterly Data'!B64/'Quarterly Data'!$U64</f>
        <v>7.335203805346645</v>
      </c>
      <c r="C65" s="1">
        <f>100*'Quarterly Data'!C64/'Quarterly Data'!$U64</f>
        <v>36.91113946795648</v>
      </c>
      <c r="D65" s="1">
        <f>+'Quarterly Data'!D64</f>
        <v>3.7801063450546573</v>
      </c>
      <c r="E65" s="9">
        <f>100*LN('Quarterly Data'!E64/100)</f>
        <v>10.448622227695887</v>
      </c>
      <c r="F65" s="1">
        <f>+'Quarterly Data'!F64</f>
        <v>4.225199948857493</v>
      </c>
      <c r="G65" s="1">
        <f>100*'Quarterly Data'!G64/'Quarterly Data'!$U64</f>
        <v>99.58889929760811</v>
      </c>
      <c r="H65" s="9">
        <f>100*LN('Quarterly Data'!H64/100)</f>
        <v>16.616624981150633</v>
      </c>
      <c r="I65" s="1">
        <f>100*'Quarterly Data'!I64/'Quarterly Data'!$U64</f>
        <v>8.173774842984905</v>
      </c>
      <c r="J65" s="1">
        <f>100*'Quarterly Data'!J64/'Quarterly Data'!$U64</f>
        <v>35.97188661043053</v>
      </c>
      <c r="K65" s="1">
        <f>100*'Quarterly Data'!K64/'Quarterly Data'!$U64</f>
        <v>28.87367887728316</v>
      </c>
      <c r="L65" s="1">
        <f>100*'Quarterly Data'!L64/'Quarterly Data'!$U64</f>
        <v>64.8455654877137</v>
      </c>
      <c r="M65" s="1">
        <f>100*'Quarterly Data'!M64/'Quarterly Data'!$U64</f>
        <v>15.004373543357747</v>
      </c>
      <c r="N65" s="1">
        <f>100*'Quarterly Data'!N64/'Quarterly Data'!$U64</f>
        <v>5.102468317277828</v>
      </c>
      <c r="O65" s="1">
        <f>100*'Quarterly Data'!O64/'Quarterly Data'!$U64</f>
        <v>5.413990346804376</v>
      </c>
      <c r="P65" s="1">
        <f>100*'Quarterly Data'!P64/'Quarterly Data'!$U64</f>
        <v>5.620468668472014</v>
      </c>
      <c r="Q65" s="1">
        <f>100*'Quarterly Data'!Q64/'Quarterly Data'!$U64</f>
        <v>-1.1325537891964728</v>
      </c>
      <c r="R65" s="1">
        <f>100*'Quarterly Data'!R64/'Quarterly Data'!$U64</f>
        <v>10.405970240622144</v>
      </c>
      <c r="S65" s="1">
        <f>100*'Quarterly Data'!S64/'Quarterly Data'!$U64</f>
        <v>5.466239312515321</v>
      </c>
      <c r="T65" s="1">
        <f>100*'Quarterly Data'!T64/'Quarterly Data'!$U64</f>
        <v>4.307024129585702</v>
      </c>
      <c r="U65" s="1">
        <f>100*'Quarterly Data'!U64/'Quarterly Data'!$U64</f>
        <v>100</v>
      </c>
    </row>
    <row r="66" spans="1:21" ht="12.75">
      <c r="A66">
        <v>1928.25</v>
      </c>
      <c r="B66" s="1">
        <f>100*'Quarterly Data'!B65/'Quarterly Data'!$U65</f>
        <v>7.300497404209371</v>
      </c>
      <c r="C66" s="1">
        <f>100*'Quarterly Data'!C65/'Quarterly Data'!$U65</f>
        <v>36.99261962485151</v>
      </c>
      <c r="D66" s="1">
        <f>+'Quarterly Data'!D65</f>
        <v>4.315411183920996</v>
      </c>
      <c r="E66" s="9">
        <f>100*LN('Quarterly Data'!E65/100)</f>
        <v>12.344247559549908</v>
      </c>
      <c r="F66" s="1">
        <f>+'Quarterly Data'!F65</f>
        <v>4.222845667737954</v>
      </c>
      <c r="G66" s="1">
        <f>100*'Quarterly Data'!G65/'Quarterly Data'!$U65</f>
        <v>99.14130972409058</v>
      </c>
      <c r="H66" s="9">
        <f>100*LN('Quarterly Data'!H65/100)</f>
        <v>17.55860553399123</v>
      </c>
      <c r="I66" s="1">
        <f>100*'Quarterly Data'!I65/'Quarterly Data'!$U65</f>
        <v>8.30054924118193</v>
      </c>
      <c r="J66" s="1">
        <f>100*'Quarterly Data'!J65/'Quarterly Data'!$U65</f>
        <v>35.868823305615216</v>
      </c>
      <c r="K66" s="1">
        <f>100*'Quarterly Data'!K65/'Quarterly Data'!$U65</f>
        <v>28.86831513062135</v>
      </c>
      <c r="L66" s="1">
        <f>100*'Quarterly Data'!L65/'Quarterly Data'!$U65</f>
        <v>64.73713843623656</v>
      </c>
      <c r="M66" s="1">
        <f>100*'Quarterly Data'!M65/'Quarterly Data'!$U65</f>
        <v>14.590435111287938</v>
      </c>
      <c r="N66" s="1">
        <f>100*'Quarterly Data'!N65/'Quarterly Data'!$U65</f>
        <v>5.2916077580444</v>
      </c>
      <c r="O66" s="1">
        <f>100*'Quarterly Data'!O65/'Quarterly Data'!$U65</f>
        <v>5.337430301110184</v>
      </c>
      <c r="P66" s="1">
        <f>100*'Quarterly Data'!P65/'Quarterly Data'!$U65</f>
        <v>5.418975053573469</v>
      </c>
      <c r="Q66" s="1">
        <f>100*'Quarterly Data'!Q65/'Quarterly Data'!$U65</f>
        <v>-1.4575780014401138</v>
      </c>
      <c r="R66" s="1">
        <f>100*'Quarterly Data'!R65/'Quarterly Data'!$U65</f>
        <v>10.247935931204736</v>
      </c>
      <c r="S66" s="1">
        <f>100*'Quarterly Data'!S65/'Quarterly Data'!$U65</f>
        <v>5.483964395458344</v>
      </c>
      <c r="T66" s="1">
        <f>100*'Quarterly Data'!T65/'Quarterly Data'!$U65</f>
        <v>4.218713391278931</v>
      </c>
      <c r="U66" s="1">
        <f>100*'Quarterly Data'!U65/'Quarterly Data'!$U65</f>
        <v>100</v>
      </c>
    </row>
    <row r="67" spans="1:21" ht="12.75">
      <c r="A67">
        <v>1928.5</v>
      </c>
      <c r="B67" s="1">
        <f>100*'Quarterly Data'!B66/'Quarterly Data'!$U66</f>
        <v>7.147520320874205</v>
      </c>
      <c r="C67" s="1">
        <f>100*'Quarterly Data'!C66/'Quarterly Data'!$U66</f>
        <v>36.420540516985284</v>
      </c>
      <c r="D67" s="1">
        <f>+'Quarterly Data'!D66</f>
        <v>4.950591829886488</v>
      </c>
      <c r="E67" s="9">
        <f>100*LN('Quarterly Data'!E66/100)</f>
        <v>12.05007699761481</v>
      </c>
      <c r="F67" s="1">
        <f>+'Quarterly Data'!F66</f>
        <v>4.2320163942094835</v>
      </c>
      <c r="G67" s="1">
        <f>100*'Quarterly Data'!G66/'Quarterly Data'!$U66</f>
        <v>99.5165016244372</v>
      </c>
      <c r="H67" s="9">
        <f>100*LN('Quarterly Data'!H66/100)</f>
        <v>17.738981130250256</v>
      </c>
      <c r="I67" s="1">
        <f>100*'Quarterly Data'!I66/'Quarterly Data'!$U66</f>
        <v>8.292681819151303</v>
      </c>
      <c r="J67" s="1">
        <f>100*'Quarterly Data'!J66/'Quarterly Data'!$U66</f>
        <v>36.09934011605741</v>
      </c>
      <c r="K67" s="1">
        <f>100*'Quarterly Data'!K66/'Quarterly Data'!$U66</f>
        <v>29.029695686936126</v>
      </c>
      <c r="L67" s="1">
        <f>100*'Quarterly Data'!L66/'Quarterly Data'!$U66</f>
        <v>65.12903580299353</v>
      </c>
      <c r="M67" s="1">
        <f>100*'Quarterly Data'!M66/'Quarterly Data'!$U66</f>
        <v>14.582288508711448</v>
      </c>
      <c r="N67" s="1">
        <f>100*'Quarterly Data'!N66/'Quarterly Data'!$U66</f>
        <v>5.490946169339947</v>
      </c>
      <c r="O67" s="1">
        <f>100*'Quarterly Data'!O66/'Quarterly Data'!$U66</f>
        <v>4.894181635793137</v>
      </c>
      <c r="P67" s="1">
        <f>100*'Quarterly Data'!P66/'Quarterly Data'!$U66</f>
        <v>5.296441327453571</v>
      </c>
      <c r="Q67" s="1">
        <f>100*'Quarterly Data'!Q66/'Quarterly Data'!$U66</f>
        <v>-1.0992806238752064</v>
      </c>
      <c r="R67" s="1">
        <f>100*'Quarterly Data'!R66/'Quarterly Data'!$U66</f>
        <v>10.334157767747646</v>
      </c>
      <c r="S67" s="1">
        <f>100*'Quarterly Data'!S66/'Quarterly Data'!$U66</f>
        <v>5.473569940300083</v>
      </c>
      <c r="T67" s="1">
        <f>100*'Quarterly Data'!T66/'Quarterly Data'!$U66</f>
        <v>4.295232214466813</v>
      </c>
      <c r="U67" s="1">
        <f>100*'Quarterly Data'!U66/'Quarterly Data'!$U66</f>
        <v>100.00000000000001</v>
      </c>
    </row>
    <row r="68" spans="1:21" ht="12.75">
      <c r="A68">
        <v>1928.75</v>
      </c>
      <c r="B68" s="1">
        <f>100*'Quarterly Data'!B67/'Quarterly Data'!$U67</f>
        <v>7.101704266971639</v>
      </c>
      <c r="C68" s="1">
        <f>100*'Quarterly Data'!C67/'Quarterly Data'!$U67</f>
        <v>36.5501642643875</v>
      </c>
      <c r="D68" s="1">
        <f>+'Quarterly Data'!D67</f>
        <v>4.933103948696884</v>
      </c>
      <c r="E68" s="9">
        <f>100*LN('Quarterly Data'!E67/100)</f>
        <v>10.269711873905273</v>
      </c>
      <c r="F68" s="1">
        <f>+'Quarterly Data'!F67</f>
        <v>4.292063213271773</v>
      </c>
      <c r="G68" s="1">
        <f>100*'Quarterly Data'!G67/'Quarterly Data'!$U67</f>
        <v>101.5701119378695</v>
      </c>
      <c r="H68" s="9">
        <f>100*LN('Quarterly Data'!H67/100)</f>
        <v>17.388845367035522</v>
      </c>
      <c r="I68" s="1">
        <f>100*'Quarterly Data'!I67/'Quarterly Data'!$U67</f>
        <v>8.31390659485485</v>
      </c>
      <c r="J68" s="1">
        <f>100*'Quarterly Data'!J67/'Quarterly Data'!$U67</f>
        <v>36.51497094631451</v>
      </c>
      <c r="K68" s="1">
        <f>100*'Quarterly Data'!K67/'Quarterly Data'!$U67</f>
        <v>29.07653701964349</v>
      </c>
      <c r="L68" s="1">
        <f>100*'Quarterly Data'!L67/'Quarterly Data'!$U67</f>
        <v>65.59150796595802</v>
      </c>
      <c r="M68" s="1">
        <f>100*'Quarterly Data'!M67/'Quarterly Data'!$U67</f>
        <v>15.788891168858099</v>
      </c>
      <c r="N68" s="1">
        <f>100*'Quarterly Data'!N67/'Quarterly Data'!$U67</f>
        <v>5.734084559042667</v>
      </c>
      <c r="O68" s="1">
        <f>100*'Quarterly Data'!O67/'Quarterly Data'!$U67</f>
        <v>4.795914705296631</v>
      </c>
      <c r="P68" s="1">
        <f>100*'Quarterly Data'!P67/'Quarterly Data'!$U67</f>
        <v>5.332312342762566</v>
      </c>
      <c r="Q68" s="1">
        <f>100*'Quarterly Data'!Q67/'Quarterly Data'!$U67</f>
        <v>-0.07342043824376951</v>
      </c>
      <c r="R68" s="1">
        <f>100*'Quarterly Data'!R67/'Quarterly Data'!$U67</f>
        <v>10.455955297784755</v>
      </c>
      <c r="S68" s="1">
        <f>100*'Quarterly Data'!S67/'Quarterly Data'!$U67</f>
        <v>5.722188145124704</v>
      </c>
      <c r="T68" s="1">
        <f>100*'Quarterly Data'!T67/'Quarterly Data'!$U67</f>
        <v>4.302337234710931</v>
      </c>
      <c r="U68" s="1">
        <f>100*'Quarterly Data'!U67/'Quarterly Data'!$U67</f>
        <v>100</v>
      </c>
    </row>
    <row r="69" spans="1:21" ht="12.75">
      <c r="A69">
        <v>1929</v>
      </c>
      <c r="B69" s="1">
        <f>100*'Quarterly Data'!B68/'Quarterly Data'!$U68</f>
        <v>7.069388758550018</v>
      </c>
      <c r="C69" s="1">
        <f>100*'Quarterly Data'!C68/'Quarterly Data'!$U68</f>
        <v>36.08741804435274</v>
      </c>
      <c r="D69" s="1">
        <f>+'Quarterly Data'!D68</f>
        <v>4.963082193907135</v>
      </c>
      <c r="E69" s="9">
        <f>100*LN('Quarterly Data'!E68/100)</f>
        <v>10.495303498010841</v>
      </c>
      <c r="F69" s="1">
        <f>+'Quarterly Data'!F68</f>
        <v>4.2563393549217565</v>
      </c>
      <c r="G69" s="1">
        <f>100*'Quarterly Data'!G68/'Quarterly Data'!$U68</f>
        <v>102.3395023790878</v>
      </c>
      <c r="H69" s="9">
        <f>100*LN('Quarterly Data'!H68/100)</f>
        <v>17.46418143912569</v>
      </c>
      <c r="I69" s="1">
        <f>100*'Quarterly Data'!I68/'Quarterly Data'!$U68</f>
        <v>8.646562041024909</v>
      </c>
      <c r="J69" s="1">
        <f>100*'Quarterly Data'!J68/'Quarterly Data'!$U68</f>
        <v>36.06288472870923</v>
      </c>
      <c r="K69" s="1">
        <f>100*'Quarterly Data'!K68/'Quarterly Data'!$U68</f>
        <v>28.90579510832801</v>
      </c>
      <c r="L69" s="1">
        <f>100*'Quarterly Data'!L68/'Quarterly Data'!$U68</f>
        <v>64.96867983703724</v>
      </c>
      <c r="M69" s="1">
        <f>100*'Quarterly Data'!M68/'Quarterly Data'!$U68</f>
        <v>17.144165297881496</v>
      </c>
      <c r="N69" s="1">
        <f>100*'Quarterly Data'!N68/'Quarterly Data'!$U68</f>
        <v>5.814754635106486</v>
      </c>
      <c r="O69" s="1">
        <f>100*'Quarterly Data'!O68/'Quarterly Data'!$U68</f>
        <v>4.221933940337207</v>
      </c>
      <c r="P69" s="1">
        <f>100*'Quarterly Data'!P68/'Quarterly Data'!$U68</f>
        <v>6.171158290002803</v>
      </c>
      <c r="Q69" s="1">
        <f>100*'Quarterly Data'!Q68/'Quarterly Data'!$U68</f>
        <v>0.9363184324350019</v>
      </c>
      <c r="R69" s="1">
        <f>100*'Quarterly Data'!R68/'Quarterly Data'!$U68</f>
        <v>10.464102205424313</v>
      </c>
      <c r="S69" s="1">
        <f>100*'Quarterly Data'!S68/'Quarterly Data'!$U68</f>
        <v>5.778691310481838</v>
      </c>
      <c r="T69" s="1">
        <f>100*'Quarterly Data'!T68/'Quarterly Data'!$U68</f>
        <v>4.662698312762</v>
      </c>
      <c r="U69" s="1">
        <f>100*'Quarterly Data'!U68/'Quarterly Data'!$U68</f>
        <v>100</v>
      </c>
    </row>
    <row r="70" spans="1:21" ht="12.75">
      <c r="A70">
        <v>1929.25</v>
      </c>
      <c r="B70" s="1">
        <f>100*'Quarterly Data'!B69/'Quarterly Data'!$U69</f>
        <v>6.956502724947427</v>
      </c>
      <c r="C70" s="1">
        <f>100*'Quarterly Data'!C69/'Quarterly Data'!$U69</f>
        <v>35.58323213606151</v>
      </c>
      <c r="D70" s="1">
        <f>+'Quarterly Data'!D69</f>
        <v>5.097135824176459</v>
      </c>
      <c r="E70" s="9">
        <f>100*LN('Quarterly Data'!E69/100)</f>
        <v>10.269418672779768</v>
      </c>
      <c r="F70" s="1">
        <f>+'Quarterly Data'!F69</f>
        <v>4.288439115807397</v>
      </c>
      <c r="G70" s="1">
        <f>100*'Quarterly Data'!G69/'Quarterly Data'!$U69</f>
        <v>102.12693350967653</v>
      </c>
      <c r="H70" s="9">
        <f>100*LN('Quarterly Data'!H69/100)</f>
        <v>17.380309935374267</v>
      </c>
      <c r="I70" s="1">
        <f>100*'Quarterly Data'!I69/'Quarterly Data'!$U69</f>
        <v>8.601325025618884</v>
      </c>
      <c r="J70" s="1">
        <f>100*'Quarterly Data'!J69/'Quarterly Data'!$U69</f>
        <v>35.6442483087185</v>
      </c>
      <c r="K70" s="1">
        <f>100*'Quarterly Data'!K69/'Quarterly Data'!$U69</f>
        <v>28.50248395886609</v>
      </c>
      <c r="L70" s="1">
        <f>100*'Quarterly Data'!L69/'Quarterly Data'!$U69</f>
        <v>64.1467322675846</v>
      </c>
      <c r="M70" s="1">
        <f>100*'Quarterly Data'!M69/'Quarterly Data'!$U69</f>
        <v>18.287325905066574</v>
      </c>
      <c r="N70" s="1">
        <f>100*'Quarterly Data'!N69/'Quarterly Data'!$U69</f>
        <v>5.880757336365459</v>
      </c>
      <c r="O70" s="1">
        <f>100*'Quarterly Data'!O69/'Quarterly Data'!$U69</f>
        <v>4.5426300074118</v>
      </c>
      <c r="P70" s="1">
        <f>100*'Quarterly Data'!P69/'Quarterly Data'!$U69</f>
        <v>5.933812027521155</v>
      </c>
      <c r="Q70" s="1">
        <f>100*'Quarterly Data'!Q69/'Quarterly Data'!$U69</f>
        <v>1.9301265337681583</v>
      </c>
      <c r="R70" s="1">
        <f>100*'Quarterly Data'!R69/'Quarterly Data'!$U69</f>
        <v>10.375565787764872</v>
      </c>
      <c r="S70" s="1">
        <f>100*'Quarterly Data'!S69/'Quarterly Data'!$U69</f>
        <v>5.571265788164383</v>
      </c>
      <c r="T70" s="1">
        <f>100*'Quarterly Data'!T69/'Quarterly Data'!$U69</f>
        <v>4.8552812645227865</v>
      </c>
      <c r="U70" s="1">
        <f>100*'Quarterly Data'!U69/'Quarterly Data'!$U69</f>
        <v>100</v>
      </c>
    </row>
    <row r="71" spans="1:21" ht="12.75">
      <c r="A71">
        <v>1929.5</v>
      </c>
      <c r="B71" s="1">
        <f>100*'Quarterly Data'!B70/'Quarterly Data'!$U70</f>
        <v>6.968214752709008</v>
      </c>
      <c r="C71" s="1">
        <f>100*'Quarterly Data'!C70/'Quarterly Data'!$U70</f>
        <v>35.60210197041102</v>
      </c>
      <c r="D71" s="1">
        <f>+'Quarterly Data'!D70</f>
        <v>5.616778730903897</v>
      </c>
      <c r="E71" s="9">
        <f>100*LN('Quarterly Data'!E70/100)</f>
        <v>10.297092650881762</v>
      </c>
      <c r="F71" s="1">
        <f>+'Quarterly Data'!F70</f>
        <v>4.299775493342155</v>
      </c>
      <c r="G71" s="1">
        <f>100*'Quarterly Data'!G70/'Quarterly Data'!$U70</f>
        <v>100.90487586385532</v>
      </c>
      <c r="H71" s="9">
        <f>100*LN('Quarterly Data'!H70/100)</f>
        <v>17.375328801522215</v>
      </c>
      <c r="I71" s="1">
        <f>100*'Quarterly Data'!I70/'Quarterly Data'!$U70</f>
        <v>8.443641012092709</v>
      </c>
      <c r="J71" s="1">
        <f>100*'Quarterly Data'!J70/'Quarterly Data'!$U70</f>
        <v>35.38489433631139</v>
      </c>
      <c r="K71" s="1">
        <f>100*'Quarterly Data'!K70/'Quarterly Data'!$U70</f>
        <v>28.296853861718155</v>
      </c>
      <c r="L71" s="1">
        <f>100*'Quarterly Data'!L70/'Quarterly Data'!$U70</f>
        <v>63.681748198029545</v>
      </c>
      <c r="M71" s="1">
        <f>100*'Quarterly Data'!M70/'Quarterly Data'!$U70</f>
        <v>17.444294860533226</v>
      </c>
      <c r="N71" s="1">
        <f>100*'Quarterly Data'!N70/'Quarterly Data'!$U70</f>
        <v>5.847460338052854</v>
      </c>
      <c r="O71" s="1">
        <f>100*'Quarterly Data'!O70/'Quarterly Data'!$U70</f>
        <v>4.050145936353783</v>
      </c>
      <c r="P71" s="1">
        <f>100*'Quarterly Data'!P70/'Quarterly Data'!$U70</f>
        <v>5.56577717405951</v>
      </c>
      <c r="Q71" s="1">
        <f>100*'Quarterly Data'!Q70/'Quarterly Data'!$U70</f>
        <v>1.9809114120670794</v>
      </c>
      <c r="R71" s="1">
        <f>100*'Quarterly Data'!R70/'Quarterly Data'!$U70</f>
        <v>10.624628626259627</v>
      </c>
      <c r="S71" s="1">
        <f>100*'Quarterly Data'!S70/'Quarterly Data'!$U70</f>
        <v>5.486015341047229</v>
      </c>
      <c r="T71" s="1">
        <f>100*'Quarterly Data'!T70/'Quarterly Data'!$U70</f>
        <v>4.775452174107008</v>
      </c>
      <c r="U71" s="1">
        <f>100*'Quarterly Data'!U70/'Quarterly Data'!$U70</f>
        <v>100</v>
      </c>
    </row>
    <row r="72" spans="1:21" ht="12.75">
      <c r="A72">
        <v>1929.75</v>
      </c>
      <c r="B72" s="1">
        <f>100*'Quarterly Data'!B71/'Quarterly Data'!$U71</f>
        <v>6.927660849731436</v>
      </c>
      <c r="C72" s="1">
        <f>100*'Quarterly Data'!C71/'Quarterly Data'!$U71</f>
        <v>35.33641754706202</v>
      </c>
      <c r="D72" s="1">
        <f>+'Quarterly Data'!D71</f>
        <v>4.966215222998065</v>
      </c>
      <c r="E72" s="9">
        <f>100*LN('Quarterly Data'!E71/100)</f>
        <v>8.010880428488493</v>
      </c>
      <c r="F72" s="1">
        <f>+'Quarterly Data'!F71</f>
        <v>4.326438718458539</v>
      </c>
      <c r="G72" s="1">
        <f>100*'Quarterly Data'!G71/'Quarterly Data'!$U71</f>
        <v>98.15226996426796</v>
      </c>
      <c r="H72" s="9">
        <f>100*LN('Quarterly Data'!H71/100)</f>
        <v>16.56562875477893</v>
      </c>
      <c r="I72" s="1">
        <f>100*'Quarterly Data'!I71/'Quarterly Data'!$U71</f>
        <v>7.980736301050358</v>
      </c>
      <c r="J72" s="1">
        <f>100*'Quarterly Data'!J71/'Quarterly Data'!$U71</f>
        <v>34.9553680781469</v>
      </c>
      <c r="K72" s="1">
        <f>100*'Quarterly Data'!K71/'Quarterly Data'!$U71</f>
        <v>28.20722663626265</v>
      </c>
      <c r="L72" s="1">
        <f>100*'Quarterly Data'!L71/'Quarterly Data'!$U71</f>
        <v>63.16259471440956</v>
      </c>
      <c r="M72" s="1">
        <f>100*'Quarterly Data'!M71/'Quarterly Data'!$U71</f>
        <v>15.364005925265731</v>
      </c>
      <c r="N72" s="1">
        <f>100*'Quarterly Data'!N71/'Quarterly Data'!$U71</f>
        <v>5.518036716402881</v>
      </c>
      <c r="O72" s="1">
        <f>100*'Quarterly Data'!O71/'Quarterly Data'!$U71</f>
        <v>3.3379151888436014</v>
      </c>
      <c r="P72" s="1">
        <f>100*'Quarterly Data'!P71/'Quarterly Data'!$U71</f>
        <v>5.397243364089832</v>
      </c>
      <c r="Q72" s="1">
        <f>100*'Quarterly Data'!Q71/'Quarterly Data'!$U71</f>
        <v>1.1108106559294182</v>
      </c>
      <c r="R72" s="1">
        <f>100*'Quarterly Data'!R71/'Quarterly Data'!$U71</f>
        <v>10.954381210660834</v>
      </c>
      <c r="S72" s="1">
        <f>100*'Quarterly Data'!S71/'Quarterly Data'!$U71</f>
        <v>5.305038098942436</v>
      </c>
      <c r="T72" s="1">
        <f>100*'Quarterly Data'!T71/'Quarterly Data'!$U71</f>
        <v>4.6144862860609415</v>
      </c>
      <c r="U72" s="1">
        <f>100*'Quarterly Data'!U71/'Quarterly Data'!$U71</f>
        <v>100</v>
      </c>
    </row>
    <row r="73" spans="1:21" ht="12.75">
      <c r="A73">
        <v>1930</v>
      </c>
      <c r="B73" s="1">
        <f>100*'Quarterly Data'!B72/'Quarterly Data'!$U72</f>
        <v>6.677830250950989</v>
      </c>
      <c r="C73" s="1">
        <f>100*'Quarterly Data'!C72/'Quarterly Data'!$U72</f>
        <v>34.51307862673347</v>
      </c>
      <c r="D73" s="1">
        <f>+'Quarterly Data'!D72</f>
        <v>4.072848013106122</v>
      </c>
      <c r="E73" s="9">
        <f>100*LN('Quarterly Data'!E72/100)</f>
        <v>5.7231884355346905</v>
      </c>
      <c r="F73" s="1">
        <f>+'Quarterly Data'!F72</f>
        <v>4.326397493726439</v>
      </c>
      <c r="G73" s="1">
        <f>100*'Quarterly Data'!G72/'Quarterly Data'!$U72</f>
        <v>93.70292755399393</v>
      </c>
      <c r="H73" s="9">
        <f>100*LN('Quarterly Data'!H72/100)</f>
        <v>16.037495502891623</v>
      </c>
      <c r="I73" s="1">
        <f>100*'Quarterly Data'!I72/'Quarterly Data'!$U72</f>
        <v>7.4692259972347905</v>
      </c>
      <c r="J73" s="1">
        <f>100*'Quarterly Data'!J72/'Quarterly Data'!$U72</f>
        <v>33.80355244531677</v>
      </c>
      <c r="K73" s="1">
        <f>100*'Quarterly Data'!K72/'Quarterly Data'!$U72</f>
        <v>27.49243612072718</v>
      </c>
      <c r="L73" s="1">
        <f>100*'Quarterly Data'!L72/'Quarterly Data'!$U72</f>
        <v>61.295988566043945</v>
      </c>
      <c r="M73" s="1">
        <f>100*'Quarterly Data'!M72/'Quarterly Data'!$U72</f>
        <v>13.130770730328276</v>
      </c>
      <c r="N73" s="1">
        <f>100*'Quarterly Data'!N72/'Quarterly Data'!$U72</f>
        <v>5.112381565225708</v>
      </c>
      <c r="O73" s="1">
        <f>100*'Quarterly Data'!O72/'Quarterly Data'!$U72</f>
        <v>2.7395062584273657</v>
      </c>
      <c r="P73" s="1">
        <f>100*'Quarterly Data'!P72/'Quarterly Data'!$U72</f>
        <v>5.024564726840407</v>
      </c>
      <c r="Q73" s="1">
        <f>100*'Quarterly Data'!Q72/'Quarterly Data'!$U72</f>
        <v>0.2543181798347956</v>
      </c>
      <c r="R73" s="1">
        <f>100*'Quarterly Data'!R72/'Quarterly Data'!$U72</f>
        <v>11.121640702194787</v>
      </c>
      <c r="S73" s="1">
        <f>100*'Quarterly Data'!S72/'Quarterly Data'!$U72</f>
        <v>4.928874990596309</v>
      </c>
      <c r="T73" s="1">
        <f>100*'Quarterly Data'!T72/'Quarterly Data'!$U72</f>
        <v>4.243573432404161</v>
      </c>
      <c r="U73" s="1">
        <f>100*'Quarterly Data'!U72/'Quarterly Data'!$U72</f>
        <v>100.00000000000001</v>
      </c>
    </row>
    <row r="74" spans="1:21" ht="12.75">
      <c r="A74">
        <v>1930.25</v>
      </c>
      <c r="B74" s="1">
        <f>100*'Quarterly Data'!B73/'Quarterly Data'!$U73</f>
        <v>6.623267702848496</v>
      </c>
      <c r="C74" s="1">
        <f>100*'Quarterly Data'!C73/'Quarterly Data'!$U73</f>
        <v>34.04066466461414</v>
      </c>
      <c r="D74" s="1">
        <f>+'Quarterly Data'!D73</f>
        <v>3.2116003445630863</v>
      </c>
      <c r="E74" s="9">
        <f>100*LN('Quarterly Data'!E73/100)</f>
        <v>3.1691775131748257</v>
      </c>
      <c r="F74" s="1">
        <f>+'Quarterly Data'!F73</f>
        <v>4.249975585620295</v>
      </c>
      <c r="G74" s="1">
        <f>100*'Quarterly Data'!G73/'Quarterly Data'!$U73</f>
        <v>91.00411351444696</v>
      </c>
      <c r="H74" s="9">
        <f>100*LN('Quarterly Data'!H73/100)</f>
        <v>15.095771268885795</v>
      </c>
      <c r="I74" s="1">
        <f>100*'Quarterly Data'!I73/'Quarterly Data'!$U73</f>
        <v>6.930237398942434</v>
      </c>
      <c r="J74" s="1">
        <f>100*'Quarterly Data'!J73/'Quarterly Data'!$U73</f>
        <v>33.042085201134235</v>
      </c>
      <c r="K74" s="1">
        <f>100*'Quarterly Data'!K73/'Quarterly Data'!$U73</f>
        <v>27.196000795557385</v>
      </c>
      <c r="L74" s="1">
        <f>100*'Quarterly Data'!L73/'Quarterly Data'!$U73</f>
        <v>60.238085996691616</v>
      </c>
      <c r="M74" s="1">
        <f>100*'Quarterly Data'!M73/'Quarterly Data'!$U73</f>
        <v>12.03397129736185</v>
      </c>
      <c r="N74" s="1">
        <f>100*'Quarterly Data'!N73/'Quarterly Data'!$U73</f>
        <v>4.754884817172962</v>
      </c>
      <c r="O74" s="1">
        <f>100*'Quarterly Data'!O73/'Quarterly Data'!$U73</f>
        <v>2.355449305976674</v>
      </c>
      <c r="P74" s="1">
        <f>100*'Quarterly Data'!P73/'Quarterly Data'!$U73</f>
        <v>5.512363774583928</v>
      </c>
      <c r="Q74" s="1">
        <f>100*'Quarterly Data'!Q73/'Quarterly Data'!$U73</f>
        <v>-0.5887266003717131</v>
      </c>
      <c r="R74" s="1">
        <f>100*'Quarterly Data'!R73/'Quarterly Data'!$U73</f>
        <v>11.332704084280751</v>
      </c>
      <c r="S74" s="1">
        <f>100*'Quarterly Data'!S73/'Quarterly Data'!$U73</f>
        <v>4.577114523408396</v>
      </c>
      <c r="T74" s="1">
        <f>100*'Quarterly Data'!T73/'Quarterly Data'!$U73</f>
        <v>4.107999786238091</v>
      </c>
      <c r="U74" s="1">
        <f>100*'Quarterly Data'!U73/'Quarterly Data'!$U73</f>
        <v>100</v>
      </c>
    </row>
    <row r="75" spans="1:21" ht="12.75">
      <c r="A75">
        <v>1930.5</v>
      </c>
      <c r="B75" s="1">
        <f>100*'Quarterly Data'!B74/'Quarterly Data'!$U74</f>
        <v>6.519828044991953</v>
      </c>
      <c r="C75" s="1">
        <f>100*'Quarterly Data'!C74/'Quarterly Data'!$U74</f>
        <v>33.62318186281679</v>
      </c>
      <c r="D75" s="1">
        <f>+'Quarterly Data'!D74</f>
        <v>2.569907588936101</v>
      </c>
      <c r="E75" s="9">
        <f>100*LN('Quarterly Data'!E74/100)</f>
        <v>-3.4761188024458365</v>
      </c>
      <c r="F75" s="1">
        <f>+'Quarterly Data'!F74</f>
        <v>4.22460864591093</v>
      </c>
      <c r="G75" s="1">
        <f>100*'Quarterly Data'!G74/'Quarterly Data'!$U74</f>
        <v>87.46668727040436</v>
      </c>
      <c r="H75" s="9">
        <f>100*LN('Quarterly Data'!H74/100)</f>
        <v>12.413884613639166</v>
      </c>
      <c r="I75" s="1">
        <f>100*'Quarterly Data'!I74/'Quarterly Data'!$U74</f>
        <v>6.5797560558158725</v>
      </c>
      <c r="J75" s="1">
        <f>100*'Quarterly Data'!J74/'Quarterly Data'!$U74</f>
        <v>32.324468857162074</v>
      </c>
      <c r="K75" s="1">
        <f>100*'Quarterly Data'!K74/'Quarterly Data'!$U74</f>
        <v>26.621277618854712</v>
      </c>
      <c r="L75" s="1">
        <f>100*'Quarterly Data'!L74/'Quarterly Data'!$U74</f>
        <v>58.945746476016794</v>
      </c>
      <c r="M75" s="1">
        <f>100*'Quarterly Data'!M74/'Quarterly Data'!$U74</f>
        <v>9.861270187083576</v>
      </c>
      <c r="N75" s="1">
        <f>100*'Quarterly Data'!N74/'Quarterly Data'!$U74</f>
        <v>4.232353257143642</v>
      </c>
      <c r="O75" s="1">
        <f>100*'Quarterly Data'!O74/'Quarterly Data'!$U74</f>
        <v>2.387486008975405</v>
      </c>
      <c r="P75" s="1">
        <f>100*'Quarterly Data'!P74/'Quarterly Data'!$U74</f>
        <v>4.409593047221548</v>
      </c>
      <c r="Q75" s="1">
        <f>100*'Quarterly Data'!Q74/'Quarterly Data'!$U74</f>
        <v>-1.1681621262570192</v>
      </c>
      <c r="R75" s="1">
        <f>100*'Quarterly Data'!R74/'Quarterly Data'!$U74</f>
        <v>11.421444696935213</v>
      </c>
      <c r="S75" s="1">
        <f>100*'Quarterly Data'!S74/'Quarterly Data'!$U74</f>
        <v>4.3296190282408515</v>
      </c>
      <c r="T75" s="1">
        <f>100*'Quarterly Data'!T74/'Quarterly Data'!$U74</f>
        <v>3.6711491736879394</v>
      </c>
      <c r="U75" s="1">
        <f>100*'Quarterly Data'!U74/'Quarterly Data'!$U74</f>
        <v>100</v>
      </c>
    </row>
    <row r="76" spans="1:21" ht="12.75">
      <c r="A76">
        <v>1930.75</v>
      </c>
      <c r="B76" s="1">
        <f>100*'Quarterly Data'!B75/'Quarterly Data'!$U75</f>
        <v>6.449249457612982</v>
      </c>
      <c r="C76" s="1">
        <f>100*'Quarterly Data'!C75/'Quarterly Data'!$U75</f>
        <v>32.94677115160482</v>
      </c>
      <c r="D76" s="1">
        <f>+'Quarterly Data'!D75</f>
        <v>2.3248223135483994</v>
      </c>
      <c r="E76" s="9">
        <f>100*LN('Quarterly Data'!E75/100)</f>
        <v>-6.690622765125371</v>
      </c>
      <c r="F76" s="1">
        <f>+'Quarterly Data'!F75</f>
        <v>4.205647371323501</v>
      </c>
      <c r="G76" s="1">
        <f>100*'Quarterly Data'!G75/'Quarterly Data'!$U75</f>
        <v>85.9016771752201</v>
      </c>
      <c r="H76" s="9">
        <f>100*LN('Quarterly Data'!H75/100)</f>
        <v>10.196457640773115</v>
      </c>
      <c r="I76" s="1">
        <f>100*'Quarterly Data'!I75/'Quarterly Data'!$U75</f>
        <v>6.288722295928754</v>
      </c>
      <c r="J76" s="1">
        <f>100*'Quarterly Data'!J75/'Quarterly Data'!$U75</f>
        <v>32.20004603332092</v>
      </c>
      <c r="K76" s="1">
        <f>100*'Quarterly Data'!K75/'Quarterly Data'!$U75</f>
        <v>26.375675763720547</v>
      </c>
      <c r="L76" s="1">
        <f>100*'Quarterly Data'!L75/'Quarterly Data'!$U75</f>
        <v>58.57572179704146</v>
      </c>
      <c r="M76" s="1">
        <f>100*'Quarterly Data'!M75/'Quarterly Data'!$U75</f>
        <v>8.926991315383557</v>
      </c>
      <c r="N76" s="1">
        <f>100*'Quarterly Data'!N75/'Quarterly Data'!$U75</f>
        <v>3.788695810847325</v>
      </c>
      <c r="O76" s="1">
        <f>100*'Quarterly Data'!O75/'Quarterly Data'!$U75</f>
        <v>2.350821896709081</v>
      </c>
      <c r="P76" s="1">
        <f>100*'Quarterly Data'!P75/'Quarterly Data'!$U75</f>
        <v>4.277544935531673</v>
      </c>
      <c r="Q76" s="1">
        <f>100*'Quarterly Data'!Q75/'Quarterly Data'!$U75</f>
        <v>-1.4900713277045228</v>
      </c>
      <c r="R76" s="1">
        <f>100*'Quarterly Data'!R75/'Quarterly Data'!$U75</f>
        <v>11.686949671826682</v>
      </c>
      <c r="S76" s="1">
        <f>100*'Quarterly Data'!S75/'Quarterly Data'!$U75</f>
        <v>4.0463701106748</v>
      </c>
      <c r="T76" s="1">
        <f>100*'Quarterly Data'!T75/'Quarterly Data'!$U75</f>
        <v>3.62307801563517</v>
      </c>
      <c r="U76" s="1">
        <f>100*'Quarterly Data'!U75/'Quarterly Data'!$U75</f>
        <v>100</v>
      </c>
    </row>
    <row r="77" spans="1:21" ht="12.75">
      <c r="A77">
        <v>1931</v>
      </c>
      <c r="B77" s="1">
        <f>100*'Quarterly Data'!B76/'Quarterly Data'!$U76</f>
        <v>6.58962778127537</v>
      </c>
      <c r="C77" s="1">
        <f>100*'Quarterly Data'!C76/'Quarterly Data'!$U76</f>
        <v>32.107985728532334</v>
      </c>
      <c r="D77" s="1">
        <f>+'Quarterly Data'!D76</f>
        <v>1.9619691685985376</v>
      </c>
      <c r="E77" s="9">
        <f>100*LN('Quarterly Data'!E76/100)</f>
        <v>-10.88266257377448</v>
      </c>
      <c r="F77" s="1">
        <f>+'Quarterly Data'!F76</f>
        <v>4.034022208951197</v>
      </c>
      <c r="G77" s="1">
        <f>100*'Quarterly Data'!G76/'Quarterly Data'!$U76</f>
        <v>84.00560016450439</v>
      </c>
      <c r="H77" s="9">
        <f>100*LN('Quarterly Data'!H76/100)</f>
        <v>7.326008517642781</v>
      </c>
      <c r="I77" s="1">
        <f>100*'Quarterly Data'!I76/'Quarterly Data'!$U76</f>
        <v>6.071588098819511</v>
      </c>
      <c r="J77" s="1">
        <f>100*'Quarterly Data'!J76/'Quarterly Data'!$U76</f>
        <v>32.51450230062025</v>
      </c>
      <c r="K77" s="1">
        <f>100*'Quarterly Data'!K76/'Quarterly Data'!$U76</f>
        <v>26.024876665445774</v>
      </c>
      <c r="L77" s="1">
        <f>100*'Quarterly Data'!L76/'Quarterly Data'!$U76</f>
        <v>58.539378966066025</v>
      </c>
      <c r="M77" s="1">
        <f>100*'Quarterly Data'!M76/'Quarterly Data'!$U76</f>
        <v>7.146155811330003</v>
      </c>
      <c r="N77" s="1">
        <f>100*'Quarterly Data'!N76/'Quarterly Data'!$U76</f>
        <v>3.2966574763122707</v>
      </c>
      <c r="O77" s="1">
        <f>100*'Quarterly Data'!O76/'Quarterly Data'!$U76</f>
        <v>2.2340897901670465</v>
      </c>
      <c r="P77" s="1">
        <f>100*'Quarterly Data'!P76/'Quarterly Data'!$U76</f>
        <v>3.4222360813993538</v>
      </c>
      <c r="Q77" s="1">
        <f>100*'Quarterly Data'!Q76/'Quarterly Data'!$U76</f>
        <v>-1.8068275365486668</v>
      </c>
      <c r="R77" s="1">
        <f>100*'Quarterly Data'!R76/'Quarterly Data'!$U76</f>
        <v>11.792951689748932</v>
      </c>
      <c r="S77" s="1">
        <f>100*'Quarterly Data'!S76/'Quarterly Data'!$U76</f>
        <v>3.888155388560461</v>
      </c>
      <c r="T77" s="1">
        <f>100*'Quarterly Data'!T76/'Quarterly Data'!$U76</f>
        <v>3.4326297900205387</v>
      </c>
      <c r="U77" s="1">
        <f>100*'Quarterly Data'!U76/'Quarterly Data'!$U76</f>
        <v>100</v>
      </c>
    </row>
    <row r="78" spans="1:21" ht="12.75">
      <c r="A78">
        <v>1931.25</v>
      </c>
      <c r="B78" s="1">
        <f>100*'Quarterly Data'!B77/'Quarterly Data'!$U77</f>
        <v>6.632509668753359</v>
      </c>
      <c r="C78" s="1">
        <f>100*'Quarterly Data'!C77/'Quarterly Data'!$U77</f>
        <v>31.2513107915666</v>
      </c>
      <c r="D78" s="1">
        <f>+'Quarterly Data'!D77</f>
        <v>1.7850852841854479</v>
      </c>
      <c r="E78" s="9">
        <f>100*LN('Quarterly Data'!E77/100)</f>
        <v>-15.604795176956754</v>
      </c>
      <c r="F78" s="1">
        <f>+'Quarterly Data'!F77</f>
        <v>3.8686868613135252</v>
      </c>
      <c r="G78" s="1">
        <f>100*'Quarterly Data'!G77/'Quarterly Data'!$U77</f>
        <v>80.75497306418903</v>
      </c>
      <c r="H78" s="9">
        <f>100*LN('Quarterly Data'!H77/100)</f>
        <v>4.103347739354988</v>
      </c>
      <c r="I78" s="1">
        <f>100*'Quarterly Data'!I77/'Quarterly Data'!$U77</f>
        <v>5.84498736219025</v>
      </c>
      <c r="J78" s="1">
        <f>100*'Quarterly Data'!J77/'Quarterly Data'!$U77</f>
        <v>31.798636703962416</v>
      </c>
      <c r="K78" s="1">
        <f>100*'Quarterly Data'!K77/'Quarterly Data'!$U77</f>
        <v>25.57094110277925</v>
      </c>
      <c r="L78" s="1">
        <f>100*'Quarterly Data'!L77/'Quarterly Data'!$U77</f>
        <v>57.36957780674167</v>
      </c>
      <c r="M78" s="1">
        <f>100*'Quarterly Data'!M77/'Quarterly Data'!$U77</f>
        <v>5.812946631702366</v>
      </c>
      <c r="N78" s="1">
        <f>100*'Quarterly Data'!N77/'Quarterly Data'!$U77</f>
        <v>2.9997646481443843</v>
      </c>
      <c r="O78" s="1">
        <f>100*'Quarterly Data'!O77/'Quarterly Data'!$U77</f>
        <v>2.0428814640618764</v>
      </c>
      <c r="P78" s="1">
        <f>100*'Quarterly Data'!P77/'Quarterly Data'!$U77</f>
        <v>2.8887925512846477</v>
      </c>
      <c r="Q78" s="1">
        <f>100*'Quarterly Data'!Q77/'Quarterly Data'!$U77</f>
        <v>-2.1184920317885423</v>
      </c>
      <c r="R78" s="1">
        <f>100*'Quarterly Data'!R77/'Quarterly Data'!$U77</f>
        <v>11.341059719162038</v>
      </c>
      <c r="S78" s="1">
        <f>100*'Quarterly Data'!S77/'Quarterly Data'!$U77</f>
        <v>3.7244859472793905</v>
      </c>
      <c r="T78" s="1">
        <f>100*'Quarterly Data'!T77/'Quarterly Data'!$U77</f>
        <v>3.338084402886671</v>
      </c>
      <c r="U78" s="1">
        <f>100*'Quarterly Data'!U77/'Quarterly Data'!$U77</f>
        <v>99.99999999999999</v>
      </c>
    </row>
    <row r="79" spans="1:21" ht="12.75">
      <c r="A79">
        <v>1931.5</v>
      </c>
      <c r="B79" s="1">
        <f>100*'Quarterly Data'!B78/'Quarterly Data'!$U78</f>
        <v>6.740411629036341</v>
      </c>
      <c r="C79" s="1">
        <f>100*'Quarterly Data'!C78/'Quarterly Data'!$U78</f>
        <v>30.002311477803687</v>
      </c>
      <c r="D79" s="1">
        <f>+'Quarterly Data'!D78</f>
        <v>1.5950881698359003</v>
      </c>
      <c r="E79" s="9">
        <f>100*LN('Quarterly Data'!E78/100)</f>
        <v>-19.643217590741976</v>
      </c>
      <c r="F79" s="1">
        <f>+'Quarterly Data'!F78</f>
        <v>3.702452078878259</v>
      </c>
      <c r="G79" s="1">
        <f>100*'Quarterly Data'!G78/'Quarterly Data'!$U78</f>
        <v>78.66287839052592</v>
      </c>
      <c r="H79" s="9">
        <f>100*LN('Quarterly Data'!H78/100)</f>
        <v>0.721144818425376</v>
      </c>
      <c r="I79" s="1">
        <f>100*'Quarterly Data'!I78/'Quarterly Data'!$U78</f>
        <v>5.513305983320149</v>
      </c>
      <c r="J79" s="1">
        <f>100*'Quarterly Data'!J78/'Quarterly Data'!$U78</f>
        <v>31.4024720952093</v>
      </c>
      <c r="K79" s="1">
        <f>100*'Quarterly Data'!K78/'Quarterly Data'!$U78</f>
        <v>24.929381085626428</v>
      </c>
      <c r="L79" s="1">
        <f>100*'Quarterly Data'!L78/'Quarterly Data'!$U78</f>
        <v>56.33185318083573</v>
      </c>
      <c r="M79" s="1">
        <f>100*'Quarterly Data'!M78/'Quarterly Data'!$U78</f>
        <v>4.73324880573215</v>
      </c>
      <c r="N79" s="1">
        <f>100*'Quarterly Data'!N78/'Quarterly Data'!$U78</f>
        <v>2.653229166804289</v>
      </c>
      <c r="O79" s="1">
        <f>100*'Quarterly Data'!O78/'Quarterly Data'!$U78</f>
        <v>1.844929071188579</v>
      </c>
      <c r="P79" s="1">
        <f>100*'Quarterly Data'!P78/'Quarterly Data'!$U78</f>
        <v>2.862309801113209</v>
      </c>
      <c r="Q79" s="1">
        <f>100*'Quarterly Data'!Q78/'Quarterly Data'!$U78</f>
        <v>-2.6272192333739266</v>
      </c>
      <c r="R79" s="1">
        <f>100*'Quarterly Data'!R78/'Quarterly Data'!$U78</f>
        <v>12.037955912532503</v>
      </c>
      <c r="S79" s="1">
        <f>100*'Quarterly Data'!S78/'Quarterly Data'!$U78</f>
        <v>3.466498152180436</v>
      </c>
      <c r="T79" s="1">
        <f>100*'Quarterly Data'!T78/'Quarterly Data'!$U78</f>
        <v>3.419983644075064</v>
      </c>
      <c r="U79" s="1">
        <f>100*'Quarterly Data'!U78/'Quarterly Data'!$U78</f>
        <v>100</v>
      </c>
    </row>
    <row r="80" spans="1:21" ht="12.75">
      <c r="A80">
        <v>1931.75</v>
      </c>
      <c r="B80" s="1">
        <f>100*'Quarterly Data'!B79/'Quarterly Data'!$U79</f>
        <v>6.848336402145156</v>
      </c>
      <c r="C80" s="1">
        <f>100*'Quarterly Data'!C79/'Quarterly Data'!$U79</f>
        <v>27.461783665213723</v>
      </c>
      <c r="D80" s="1">
        <f>+'Quarterly Data'!D79</f>
        <v>3.1224548954449287</v>
      </c>
      <c r="E80" s="9">
        <f>100*LN('Quarterly Data'!E79/100)</f>
        <v>-22.198947322441303</v>
      </c>
      <c r="F80" s="1">
        <f>+'Quarterly Data'!F79</f>
        <v>3.4283389733077207</v>
      </c>
      <c r="G80" s="1">
        <f>100*'Quarterly Data'!G79/'Quarterly Data'!$U79</f>
        <v>74.02024453327535</v>
      </c>
      <c r="H80" s="9">
        <f>100*LN('Quarterly Data'!H79/100)</f>
        <v>-2.4266549311479344</v>
      </c>
      <c r="I80" s="1">
        <f>100*'Quarterly Data'!I79/'Quarterly Data'!$U79</f>
        <v>5.090134567824287</v>
      </c>
      <c r="J80" s="1">
        <f>100*'Quarterly Data'!J79/'Quarterly Data'!$U79</f>
        <v>30.693249323512596</v>
      </c>
      <c r="K80" s="1">
        <f>100*'Quarterly Data'!K79/'Quarterly Data'!$U79</f>
        <v>24.34611812190175</v>
      </c>
      <c r="L80" s="1">
        <f>100*'Quarterly Data'!L79/'Quarterly Data'!$U79</f>
        <v>55.03936744541434</v>
      </c>
      <c r="M80" s="1">
        <f>100*'Quarterly Data'!M79/'Quarterly Data'!$U79</f>
        <v>3.188784049501158</v>
      </c>
      <c r="N80" s="1">
        <f>100*'Quarterly Data'!N79/'Quarterly Data'!$U79</f>
        <v>2.316881948770196</v>
      </c>
      <c r="O80" s="1">
        <f>100*'Quarterly Data'!O79/'Quarterly Data'!$U79</f>
        <v>1.676406189277943</v>
      </c>
      <c r="P80" s="1">
        <f>100*'Quarterly Data'!P79/'Quarterly Data'!$U79</f>
        <v>2.5237809869243346</v>
      </c>
      <c r="Q80" s="1">
        <f>100*'Quarterly Data'!Q79/'Quarterly Data'!$U79</f>
        <v>-3.3282850754713165</v>
      </c>
      <c r="R80" s="1">
        <f>100*'Quarterly Data'!R79/'Quarterly Data'!$U79</f>
        <v>10.717797711293056</v>
      </c>
      <c r="S80" s="1">
        <f>100*'Quarterly Data'!S79/'Quarterly Data'!$U79</f>
        <v>3.2132152075757254</v>
      </c>
      <c r="T80" s="1">
        <f>100*'Quarterly Data'!T79/'Quarterly Data'!$U79</f>
        <v>3.229054448333224</v>
      </c>
      <c r="U80" s="1">
        <f>100*'Quarterly Data'!U79/'Quarterly Data'!$U79</f>
        <v>100</v>
      </c>
    </row>
    <row r="81" spans="1:21" ht="12.75">
      <c r="A81">
        <v>1932</v>
      </c>
      <c r="B81" s="1">
        <f>100*'Quarterly Data'!B80/'Quarterly Data'!$U80</f>
        <v>6.863608916445131</v>
      </c>
      <c r="C81" s="1">
        <f>100*'Quarterly Data'!C80/'Quarterly Data'!$U80</f>
        <v>25.657466775170192</v>
      </c>
      <c r="D81" s="1">
        <f>+'Quarterly Data'!D80</f>
        <v>3.2760688717490396</v>
      </c>
      <c r="E81" s="9">
        <f>100*LN('Quarterly Data'!E80/100)</f>
        <v>-25.302704251407288</v>
      </c>
      <c r="F81" s="1">
        <f>+'Quarterly Data'!F80</f>
        <v>3.240094277977189</v>
      </c>
      <c r="G81" s="1">
        <f>100*'Quarterly Data'!G80/'Quarterly Data'!$U80</f>
        <v>70.35621078549939</v>
      </c>
      <c r="H81" s="9">
        <f>100*LN('Quarterly Data'!H80/100)</f>
        <v>-6.051408647957571</v>
      </c>
      <c r="I81" s="1">
        <f>100*'Quarterly Data'!I80/'Quarterly Data'!$U80</f>
        <v>4.539261026779556</v>
      </c>
      <c r="J81" s="1">
        <f>100*'Quarterly Data'!J80/'Quarterly Data'!$U80</f>
        <v>29.916149206371863</v>
      </c>
      <c r="K81" s="1">
        <f>100*'Quarterly Data'!K80/'Quarterly Data'!$U80</f>
        <v>23.89508341742705</v>
      </c>
      <c r="L81" s="1">
        <f>100*'Quarterly Data'!L80/'Quarterly Data'!$U80</f>
        <v>53.811232623798915</v>
      </c>
      <c r="M81" s="1">
        <f>100*'Quarterly Data'!M80/'Quarterly Data'!$U80</f>
        <v>1.6614173696583419</v>
      </c>
      <c r="N81" s="1">
        <f>100*'Quarterly Data'!N80/'Quarterly Data'!$U80</f>
        <v>2.0359366610804868</v>
      </c>
      <c r="O81" s="1">
        <f>100*'Quarterly Data'!O80/'Quarterly Data'!$U80</f>
        <v>1.4613451381668345</v>
      </c>
      <c r="P81" s="1">
        <f>100*'Quarterly Data'!P80/'Quarterly Data'!$U80</f>
        <v>2.1822589313831364</v>
      </c>
      <c r="Q81" s="1">
        <f>100*'Quarterly Data'!Q80/'Quarterly Data'!$U80</f>
        <v>-4.018123360972116</v>
      </c>
      <c r="R81" s="1">
        <f>100*'Quarterly Data'!R80/'Quarterly Data'!$U80</f>
        <v>10.399912506553623</v>
      </c>
      <c r="S81" s="1">
        <f>100*'Quarterly Data'!S80/'Quarterly Data'!$U80</f>
        <v>2.9827745439041773</v>
      </c>
      <c r="T81" s="1">
        <f>100*'Quarterly Data'!T80/'Quarterly Data'!$U80</f>
        <v>3.0383872851952156</v>
      </c>
      <c r="U81" s="1">
        <f>100*'Quarterly Data'!U80/'Quarterly Data'!$U80</f>
        <v>100</v>
      </c>
    </row>
    <row r="82" spans="1:21" ht="12.75">
      <c r="A82">
        <v>1932.25</v>
      </c>
      <c r="B82" s="1">
        <f>100*'Quarterly Data'!B81/'Quarterly Data'!$U81</f>
        <v>6.866636280182684</v>
      </c>
      <c r="C82" s="1">
        <f>100*'Quarterly Data'!C81/'Quarterly Data'!$U81</f>
        <v>24.598213895540805</v>
      </c>
      <c r="D82" s="1">
        <f>+'Quarterly Data'!D81</f>
        <v>3.01201937911012</v>
      </c>
      <c r="E82" s="9">
        <f>100*LN('Quarterly Data'!E81/100)</f>
        <v>-28.11574084277664</v>
      </c>
      <c r="F82" s="1">
        <f>+'Quarterly Data'!F81</f>
        <v>3.1096451607936806</v>
      </c>
      <c r="G82" s="1">
        <f>100*'Quarterly Data'!G81/'Quarterly Data'!$U81</f>
        <v>66.85002536423035</v>
      </c>
      <c r="H82" s="9">
        <f>100*LN('Quarterly Data'!H81/100)</f>
        <v>-9.17930542870856</v>
      </c>
      <c r="I82" s="1">
        <f>100*'Quarterly Data'!I81/'Quarterly Data'!$U81</f>
        <v>4.113168969456794</v>
      </c>
      <c r="J82" s="1">
        <f>100*'Quarterly Data'!J81/'Quarterly Data'!$U81</f>
        <v>28.658425762523066</v>
      </c>
      <c r="K82" s="1">
        <f>100*'Quarterly Data'!K81/'Quarterly Data'!$U81</f>
        <v>23.197011699288872</v>
      </c>
      <c r="L82" s="1">
        <f>100*'Quarterly Data'!L81/'Quarterly Data'!$U81</f>
        <v>51.855437461811945</v>
      </c>
      <c r="M82" s="1">
        <f>100*'Quarterly Data'!M81/'Quarterly Data'!$U81</f>
        <v>-0.3865073520149687</v>
      </c>
      <c r="N82" s="1">
        <f>100*'Quarterly Data'!N81/'Quarterly Data'!$U81</f>
        <v>1.5540883645798438</v>
      </c>
      <c r="O82" s="1">
        <f>100*'Quarterly Data'!O81/'Quarterly Data'!$U81</f>
        <v>0.927967060318957</v>
      </c>
      <c r="P82" s="1">
        <f>100*'Quarterly Data'!P81/'Quarterly Data'!$U81</f>
        <v>1.8283048503571115</v>
      </c>
      <c r="Q82" s="1">
        <f>100*'Quarterly Data'!Q81/'Quarterly Data'!$U81</f>
        <v>-4.696867627270882</v>
      </c>
      <c r="R82" s="1">
        <f>100*'Quarterly Data'!R81/'Quarterly Data'!$U81</f>
        <v>11.285274930419785</v>
      </c>
      <c r="S82" s="1">
        <f>100*'Quarterly Data'!S81/'Quarterly Data'!$U81</f>
        <v>2.7806381037076684</v>
      </c>
      <c r="T82" s="1">
        <f>100*'Quarterly Data'!T81/'Quarterly Data'!$U81</f>
        <v>2.7979867491508665</v>
      </c>
      <c r="U82" s="1">
        <f>100*'Quarterly Data'!U81/'Quarterly Data'!$U81</f>
        <v>100</v>
      </c>
    </row>
    <row r="83" spans="1:21" ht="12.75">
      <c r="A83">
        <v>1932.5</v>
      </c>
      <c r="B83" s="1">
        <f>100*'Quarterly Data'!B82/'Quarterly Data'!$U82</f>
        <v>6.965256202314966</v>
      </c>
      <c r="C83" s="1">
        <f>100*'Quarterly Data'!C82/'Quarterly Data'!$U82</f>
        <v>23.784637248743245</v>
      </c>
      <c r="D83" s="1">
        <f>+'Quarterly Data'!D82</f>
        <v>2.602050816178712</v>
      </c>
      <c r="E83" s="9">
        <f>100*LN('Quarterly Data'!E82/100)</f>
        <v>-29.70730343815414</v>
      </c>
      <c r="F83" s="1">
        <f>+'Quarterly Data'!F82</f>
        <v>2.976668136980804</v>
      </c>
      <c r="G83" s="1">
        <f>100*'Quarterly Data'!G82/'Quarterly Data'!$U82</f>
        <v>65.36491218205676</v>
      </c>
      <c r="H83" s="9">
        <f>100*LN('Quarterly Data'!H82/100)</f>
        <v>-11.574475279062257</v>
      </c>
      <c r="I83" s="1">
        <f>100*'Quarterly Data'!I82/'Quarterly Data'!$U82</f>
        <v>3.916777142200912</v>
      </c>
      <c r="J83" s="1">
        <f>100*'Quarterly Data'!J82/'Quarterly Data'!$U82</f>
        <v>27.788665771067475</v>
      </c>
      <c r="K83" s="1">
        <f>100*'Quarterly Data'!K82/'Quarterly Data'!$U82</f>
        <v>22.81343160597747</v>
      </c>
      <c r="L83" s="1">
        <f>100*'Quarterly Data'!L82/'Quarterly Data'!$U82</f>
        <v>50.602097377044956</v>
      </c>
      <c r="M83" s="1">
        <f>100*'Quarterly Data'!M82/'Quarterly Data'!$U82</f>
        <v>-0.5638764175214687</v>
      </c>
      <c r="N83" s="1">
        <f>100*'Quarterly Data'!N82/'Quarterly Data'!$U82</f>
        <v>1.5109900535591696</v>
      </c>
      <c r="O83" s="1">
        <f>100*'Quarterly Data'!O82/'Quarterly Data'!$U82</f>
        <v>0.9434242387652907</v>
      </c>
      <c r="P83" s="1">
        <f>100*'Quarterly Data'!P82/'Quarterly Data'!$U82</f>
        <v>1.693725473195341</v>
      </c>
      <c r="Q83" s="1">
        <f>100*'Quarterly Data'!Q82/'Quarterly Data'!$U82</f>
        <v>-4.71201618304127</v>
      </c>
      <c r="R83" s="1">
        <f>100*'Quarterly Data'!R82/'Quarterly Data'!$U82</f>
        <v>11.28179081884052</v>
      </c>
      <c r="S83" s="1">
        <f>100*'Quarterly Data'!S82/'Quarterly Data'!$U82</f>
        <v>2.6156341294894125</v>
      </c>
      <c r="T83" s="1">
        <f>100*'Quarterly Data'!T82/'Quarterly Data'!$U82</f>
        <v>2.487510867997572</v>
      </c>
      <c r="U83" s="1">
        <f>100*'Quarterly Data'!U82/'Quarterly Data'!$U82</f>
        <v>100</v>
      </c>
    </row>
    <row r="84" spans="1:21" ht="12.75">
      <c r="A84">
        <v>1932.75</v>
      </c>
      <c r="B84" s="1">
        <f>100*'Quarterly Data'!B83/'Quarterly Data'!$U83</f>
        <v>6.9520789012815705</v>
      </c>
      <c r="C84" s="1">
        <f>100*'Quarterly Data'!C83/'Quarterly Data'!$U83</f>
        <v>23.66858184721392</v>
      </c>
      <c r="D84" s="1">
        <f>+'Quarterly Data'!D83</f>
        <v>2.390474611156661</v>
      </c>
      <c r="E84" s="9">
        <f>100*LN('Quarterly Data'!E83/100)</f>
        <v>-31.194228974415513</v>
      </c>
      <c r="F84" s="1">
        <f>+'Quarterly Data'!F83</f>
        <v>2.988079031557159</v>
      </c>
      <c r="G84" s="1">
        <f>100*'Quarterly Data'!G83/'Quarterly Data'!$U83</f>
        <v>61.81702038544428</v>
      </c>
      <c r="H84" s="9">
        <f>100*LN('Quarterly Data'!H83/100)</f>
        <v>-13.41175322315354</v>
      </c>
      <c r="I84" s="1">
        <f>100*'Quarterly Data'!I83/'Quarterly Data'!$U83</f>
        <v>3.7941664578453094</v>
      </c>
      <c r="J84" s="1">
        <f>100*'Quarterly Data'!J83/'Quarterly Data'!$U83</f>
        <v>26.479988870265885</v>
      </c>
      <c r="K84" s="1">
        <f>100*'Quarterly Data'!K83/'Quarterly Data'!$U83</f>
        <v>21.95169432880363</v>
      </c>
      <c r="L84" s="1">
        <f>100*'Quarterly Data'!L83/'Quarterly Data'!$U83</f>
        <v>48.43168319906952</v>
      </c>
      <c r="M84" s="1">
        <f>100*'Quarterly Data'!M83/'Quarterly Data'!$U83</f>
        <v>-0.1645511817240509</v>
      </c>
      <c r="N84" s="1">
        <f>100*'Quarterly Data'!N83/'Quarterly Data'!$U83</f>
        <v>1.6133897108905908</v>
      </c>
      <c r="O84" s="1">
        <f>100*'Quarterly Data'!O83/'Quarterly Data'!$U83</f>
        <v>0.8675140318728057</v>
      </c>
      <c r="P84" s="1">
        <f>100*'Quarterly Data'!P83/'Quarterly Data'!$U83</f>
        <v>1.4336942917547812</v>
      </c>
      <c r="Q84" s="1">
        <f>100*'Quarterly Data'!Q83/'Quarterly Data'!$U83</f>
        <v>-4.079149216242229</v>
      </c>
      <c r="R84" s="1">
        <f>100*'Quarterly Data'!R83/'Quarterly Data'!$U83</f>
        <v>9.81145162700128</v>
      </c>
      <c r="S84" s="1">
        <f>100*'Quarterly Data'!S83/'Quarterly Data'!$U83</f>
        <v>2.529490372072878</v>
      </c>
      <c r="T84" s="1">
        <f>100*'Quarterly Data'!T83/'Quarterly Data'!$U83</f>
        <v>2.585220088820644</v>
      </c>
      <c r="U84" s="1">
        <f>100*'Quarterly Data'!U83/'Quarterly Data'!$U83</f>
        <v>100</v>
      </c>
    </row>
    <row r="85" spans="1:21" ht="12.75">
      <c r="A85">
        <v>1933</v>
      </c>
      <c r="B85" s="1">
        <f>100*'Quarterly Data'!B84/'Quarterly Data'!$U84</f>
        <v>7.401870938476471</v>
      </c>
      <c r="C85" s="1">
        <f>100*'Quarterly Data'!C84/'Quarterly Data'!$U84</f>
        <v>22.172942052852374</v>
      </c>
      <c r="D85" s="1">
        <f>+'Quarterly Data'!D84</f>
        <v>2.78884171711509</v>
      </c>
      <c r="E85" s="9">
        <f>100*LN('Quarterly Data'!E84/100)</f>
        <v>-35.053343965899174</v>
      </c>
      <c r="F85" s="1">
        <f>+'Quarterly Data'!F84</f>
        <v>2.724897864203854</v>
      </c>
      <c r="G85" s="1">
        <f>100*'Quarterly Data'!G84/'Quarterly Data'!$U84</f>
        <v>62.62322856549961</v>
      </c>
      <c r="H85" s="9">
        <f>100*LN('Quarterly Data'!H84/100)</f>
        <v>-15.307740471373341</v>
      </c>
      <c r="I85" s="1">
        <f>100*'Quarterly Data'!I84/'Quarterly Data'!$U84</f>
        <v>3.7663341387027485</v>
      </c>
      <c r="J85" s="1">
        <f>100*'Quarterly Data'!J84/'Quarterly Data'!$U84</f>
        <v>26.896890272270422</v>
      </c>
      <c r="K85" s="1">
        <f>100*'Quarterly Data'!K84/'Quarterly Data'!$U84</f>
        <v>21.754798817976674</v>
      </c>
      <c r="L85" s="1">
        <f>100*'Quarterly Data'!L84/'Quarterly Data'!$U84</f>
        <v>48.6516890902471</v>
      </c>
      <c r="M85" s="1">
        <f>100*'Quarterly Data'!M84/'Quarterly Data'!$U84</f>
        <v>0.08854588984754921</v>
      </c>
      <c r="N85" s="1">
        <f>100*'Quarterly Data'!N84/'Quarterly Data'!$U84</f>
        <v>1.2991321759877819</v>
      </c>
      <c r="O85" s="1">
        <f>100*'Quarterly Data'!O84/'Quarterly Data'!$U84</f>
        <v>0.8077460479378881</v>
      </c>
      <c r="P85" s="1">
        <f>100*'Quarterly Data'!P84/'Quarterly Data'!$U84</f>
        <v>1.437644203384568</v>
      </c>
      <c r="Q85" s="1">
        <f>100*'Quarterly Data'!Q84/'Quarterly Data'!$U84</f>
        <v>-3.455976537462689</v>
      </c>
      <c r="R85" s="1">
        <f>100*'Quarterly Data'!R84/'Quarterly Data'!$U84</f>
        <v>10.040771952984956</v>
      </c>
      <c r="S85" s="1">
        <f>100*'Quarterly Data'!S84/'Quarterly Data'!$U84</f>
        <v>2.4934443720359645</v>
      </c>
      <c r="T85" s="1">
        <f>100*'Quarterly Data'!T84/'Quarterly Data'!$U84</f>
        <v>2.417556878318719</v>
      </c>
      <c r="U85" s="1">
        <f>100*'Quarterly Data'!U84/'Quarterly Data'!$U84</f>
        <v>100.00000000000001</v>
      </c>
    </row>
    <row r="86" spans="1:21" ht="12.75">
      <c r="A86">
        <v>1933.25</v>
      </c>
      <c r="B86" s="1">
        <f>100*'Quarterly Data'!B85/'Quarterly Data'!$U85</f>
        <v>7.0226017820550455</v>
      </c>
      <c r="C86" s="1">
        <f>100*'Quarterly Data'!C85/'Quarterly Data'!$U85</f>
        <v>20.45382257857074</v>
      </c>
      <c r="D86" s="1">
        <f>+'Quarterly Data'!D85</f>
        <v>2.856345649956227</v>
      </c>
      <c r="E86" s="9">
        <f>100*LN('Quarterly Data'!E85/100)</f>
        <v>-31.168861780681308</v>
      </c>
      <c r="F86" s="1">
        <f>+'Quarterly Data'!F85</f>
        <v>2.749050908241127</v>
      </c>
      <c r="G86" s="1">
        <f>100*'Quarterly Data'!G85/'Quarterly Data'!$U85</f>
        <v>63.25805248053479</v>
      </c>
      <c r="H86" s="9">
        <f>100*LN('Quarterly Data'!H85/100)</f>
        <v>-14.688658678222415</v>
      </c>
      <c r="I86" s="1">
        <f>100*'Quarterly Data'!I85/'Quarterly Data'!$U85</f>
        <v>3.8050081339075503</v>
      </c>
      <c r="J86" s="1">
        <f>100*'Quarterly Data'!J85/'Quarterly Data'!$U85</f>
        <v>27.042883205622232</v>
      </c>
      <c r="K86" s="1">
        <f>100*'Quarterly Data'!K85/'Quarterly Data'!$U85</f>
        <v>21.545346840424966</v>
      </c>
      <c r="L86" s="1">
        <f>100*'Quarterly Data'!L85/'Quarterly Data'!$U85</f>
        <v>48.5882300460472</v>
      </c>
      <c r="M86" s="1">
        <f>100*'Quarterly Data'!M85/'Quarterly Data'!$U85</f>
        <v>0.8311848586371612</v>
      </c>
      <c r="N86" s="1">
        <f>100*'Quarterly Data'!N85/'Quarterly Data'!$U85</f>
        <v>1.5465079524981078</v>
      </c>
      <c r="O86" s="1">
        <f>100*'Quarterly Data'!O85/'Quarterly Data'!$U85</f>
        <v>0.8864424631560225</v>
      </c>
      <c r="P86" s="1">
        <f>100*'Quarterly Data'!P85/'Quarterly Data'!$U85</f>
        <v>1.2406190033835593</v>
      </c>
      <c r="Q86" s="1">
        <f>100*'Quarterly Data'!Q85/'Quarterly Data'!$U85</f>
        <v>-2.8423845604005282</v>
      </c>
      <c r="R86" s="1">
        <f>100*'Quarterly Data'!R85/'Quarterly Data'!$U85</f>
        <v>10.010405877255447</v>
      </c>
      <c r="S86" s="1">
        <f>100*'Quarterly Data'!S85/'Quarterly Data'!$U85</f>
        <v>2.5635534754665126</v>
      </c>
      <c r="T86" s="1">
        <f>100*'Quarterly Data'!T85/'Quarterly Data'!$U85</f>
        <v>2.540329910779076</v>
      </c>
      <c r="U86" s="1">
        <f>100*'Quarterly Data'!U85/'Quarterly Data'!$U85</f>
        <v>100</v>
      </c>
    </row>
    <row r="87" spans="1:21" ht="12.75">
      <c r="A87">
        <v>1933.5</v>
      </c>
      <c r="B87" s="1">
        <f>100*'Quarterly Data'!B86/'Quarterly Data'!$U86</f>
        <v>6.930768516043965</v>
      </c>
      <c r="C87" s="1">
        <f>100*'Quarterly Data'!C86/'Quarterly Data'!$U86</f>
        <v>20.443591699307383</v>
      </c>
      <c r="D87" s="1">
        <f>+'Quarterly Data'!D86</f>
        <v>2.582280172009942</v>
      </c>
      <c r="E87" s="9">
        <f>100*LN('Quarterly Data'!E86/100)</f>
        <v>-22.41573778684244</v>
      </c>
      <c r="F87" s="1">
        <f>+'Quarterly Data'!F86</f>
        <v>2.746206470436135</v>
      </c>
      <c r="G87" s="1">
        <f>100*'Quarterly Data'!G86/'Quarterly Data'!$U86</f>
        <v>62.432736472204525</v>
      </c>
      <c r="H87" s="9">
        <f>100*LN('Quarterly Data'!H86/100)</f>
        <v>-11.41797663241995</v>
      </c>
      <c r="I87" s="1">
        <f>100*'Quarterly Data'!I86/'Quarterly Data'!$U86</f>
        <v>3.878912662860235</v>
      </c>
      <c r="J87" s="1">
        <f>100*'Quarterly Data'!J86/'Quarterly Data'!$U86</f>
        <v>26.855246945337875</v>
      </c>
      <c r="K87" s="1">
        <f>100*'Quarterly Data'!K86/'Quarterly Data'!$U86</f>
        <v>21.559816709338094</v>
      </c>
      <c r="L87" s="1">
        <f>100*'Quarterly Data'!L86/'Quarterly Data'!$U86</f>
        <v>48.41506365467597</v>
      </c>
      <c r="M87" s="1">
        <f>100*'Quarterly Data'!M86/'Quarterly Data'!$U86</f>
        <v>1.6333676348294068</v>
      </c>
      <c r="N87" s="1">
        <f>100*'Quarterly Data'!N86/'Quarterly Data'!$U86</f>
        <v>1.8349707765597125</v>
      </c>
      <c r="O87" s="1">
        <f>100*'Quarterly Data'!O86/'Quarterly Data'!$U86</f>
        <v>0.8124532328694698</v>
      </c>
      <c r="P87" s="1">
        <f>100*'Quarterly Data'!P86/'Quarterly Data'!$U86</f>
        <v>1.350659930502074</v>
      </c>
      <c r="Q87" s="1">
        <f>100*'Quarterly Data'!Q86/'Quarterly Data'!$U86</f>
        <v>-2.364716305101849</v>
      </c>
      <c r="R87" s="1">
        <f>100*'Quarterly Data'!R86/'Quarterly Data'!$U86</f>
        <v>8.978277368838972</v>
      </c>
      <c r="S87" s="1">
        <f>100*'Quarterly Data'!S86/'Quarterly Data'!$U86</f>
        <v>2.718958406683771</v>
      </c>
      <c r="T87" s="1">
        <f>100*'Quarterly Data'!T86/'Quarterly Data'!$U86</f>
        <v>3.191843255683832</v>
      </c>
      <c r="U87" s="1">
        <f>100*'Quarterly Data'!U86/'Quarterly Data'!$U86</f>
        <v>100</v>
      </c>
    </row>
    <row r="88" spans="1:21" ht="12.75">
      <c r="A88">
        <v>1933.75</v>
      </c>
      <c r="B88" s="1">
        <f>100*'Quarterly Data'!B87/'Quarterly Data'!$U87</f>
        <v>7.1510820658480085</v>
      </c>
      <c r="C88" s="1">
        <f>100*'Quarterly Data'!C87/'Quarterly Data'!$U87</f>
        <v>20.53969262331101</v>
      </c>
      <c r="D88" s="1">
        <f>+'Quarterly Data'!D87</f>
        <v>2.0314399934906793</v>
      </c>
      <c r="E88" s="9">
        <f>100*LN('Quarterly Data'!E87/100)</f>
        <v>-19.75399610411987</v>
      </c>
      <c r="F88" s="1">
        <f>+'Quarterly Data'!F87</f>
        <v>2.698249690981036</v>
      </c>
      <c r="G88" s="1">
        <f>100*'Quarterly Data'!G87/'Quarterly Data'!$U87</f>
        <v>65.0571148462192</v>
      </c>
      <c r="H88" s="9">
        <f>100*LN('Quarterly Data'!H87/100)</f>
        <v>-9.692785038095666</v>
      </c>
      <c r="I88" s="1">
        <f>100*'Quarterly Data'!I87/'Quarterly Data'!$U87</f>
        <v>3.9842637297796824</v>
      </c>
      <c r="J88" s="1">
        <f>100*'Quarterly Data'!J87/'Quarterly Data'!$U87</f>
        <v>26.861719648346465</v>
      </c>
      <c r="K88" s="1">
        <f>100*'Quarterly Data'!K87/'Quarterly Data'!$U87</f>
        <v>21.270200947184456</v>
      </c>
      <c r="L88" s="1">
        <f>100*'Quarterly Data'!L87/'Quarterly Data'!$U87</f>
        <v>48.131920595530914</v>
      </c>
      <c r="M88" s="1">
        <f>100*'Quarterly Data'!M87/'Quarterly Data'!$U87</f>
        <v>1.7906763009639954</v>
      </c>
      <c r="N88" s="1">
        <f>100*'Quarterly Data'!N87/'Quarterly Data'!$U87</f>
        <v>1.8121184038129006</v>
      </c>
      <c r="O88" s="1">
        <f>100*'Quarterly Data'!O87/'Quarterly Data'!$U87</f>
        <v>0.7443884137520732</v>
      </c>
      <c r="P88" s="1">
        <f>100*'Quarterly Data'!P87/'Quarterly Data'!$U87</f>
        <v>1.2540365230508272</v>
      </c>
      <c r="Q88" s="1">
        <f>100*'Quarterly Data'!Q87/'Quarterly Data'!$U87</f>
        <v>-2.0198670396518064</v>
      </c>
      <c r="R88" s="1">
        <f>100*'Quarterly Data'!R87/'Quarterly Data'!$U87</f>
        <v>11.17952877000385</v>
      </c>
      <c r="S88" s="1">
        <f>100*'Quarterly Data'!S87/'Quarterly Data'!$U87</f>
        <v>2.7824281455287037</v>
      </c>
      <c r="T88" s="1">
        <f>100*'Quarterly Data'!T87/'Quarterly Data'!$U87</f>
        <v>2.81170269558795</v>
      </c>
      <c r="U88" s="1">
        <f>100*'Quarterly Data'!U87/'Quarterly Data'!$U87</f>
        <v>100.00000000000001</v>
      </c>
    </row>
    <row r="89" spans="1:21" ht="12.75">
      <c r="A89">
        <v>1934</v>
      </c>
      <c r="B89" s="1">
        <f>100*'Quarterly Data'!B88/'Quarterly Data'!$U88</f>
        <v>7.363504196706143</v>
      </c>
      <c r="C89" s="1">
        <f>100*'Quarterly Data'!C88/'Quarterly Data'!$U88</f>
        <v>21.052726064941602</v>
      </c>
      <c r="D89" s="1">
        <f>+'Quarterly Data'!D88</f>
        <v>1.664597811926073</v>
      </c>
      <c r="E89" s="9">
        <f>100*LN('Quarterly Data'!E88/100)</f>
        <v>-16.17514065094118</v>
      </c>
      <c r="F89" s="1">
        <f>+'Quarterly Data'!F88</f>
        <v>2.6957303304412146</v>
      </c>
      <c r="G89" s="1">
        <f>100*'Quarterly Data'!G88/'Quarterly Data'!$U88</f>
        <v>68.53571903683492</v>
      </c>
      <c r="H89" s="9">
        <f>100*LN('Quarterly Data'!H88/100)</f>
        <v>-8.077200709128865</v>
      </c>
      <c r="I89" s="1">
        <f>100*'Quarterly Data'!I88/'Quarterly Data'!$U88</f>
        <v>4.089858233429803</v>
      </c>
      <c r="J89" s="1">
        <f>100*'Quarterly Data'!J88/'Quarterly Data'!$U88</f>
        <v>27.634398719205976</v>
      </c>
      <c r="K89" s="1">
        <f>100*'Quarterly Data'!K88/'Quarterly Data'!$U88</f>
        <v>21.676624248821007</v>
      </c>
      <c r="L89" s="1">
        <f>100*'Quarterly Data'!L88/'Quarterly Data'!$U88</f>
        <v>49.311022968026975</v>
      </c>
      <c r="M89" s="1">
        <f>100*'Quarterly Data'!M88/'Quarterly Data'!$U88</f>
        <v>3.022060377500858</v>
      </c>
      <c r="N89" s="1">
        <f>100*'Quarterly Data'!N88/'Quarterly Data'!$U88</f>
        <v>2.1142227054488596</v>
      </c>
      <c r="O89" s="1">
        <f>100*'Quarterly Data'!O88/'Quarterly Data'!$U88</f>
        <v>1.0169034242231754</v>
      </c>
      <c r="P89" s="1">
        <f>100*'Quarterly Data'!P88/'Quarterly Data'!$U88</f>
        <v>1.571247071620793</v>
      </c>
      <c r="Q89" s="1">
        <f>100*'Quarterly Data'!Q88/'Quarterly Data'!$U88</f>
        <v>-1.6803128237919698</v>
      </c>
      <c r="R89" s="1">
        <f>100*'Quarterly Data'!R88/'Quarterly Data'!$U88</f>
        <v>11.991707414275336</v>
      </c>
      <c r="S89" s="1">
        <f>100*'Quarterly Data'!S88/'Quarterly Data'!$U88</f>
        <v>2.8391898073604027</v>
      </c>
      <c r="T89" s="1">
        <f>100*'Quarterly Data'!T88/'Quarterly Data'!$U88</f>
        <v>2.7181197637584593</v>
      </c>
      <c r="U89" s="1">
        <f>100*'Quarterly Data'!U88/'Quarterly Data'!$U88</f>
        <v>100</v>
      </c>
    </row>
    <row r="90" spans="1:21" ht="12.75">
      <c r="A90">
        <v>1934.25</v>
      </c>
      <c r="B90" s="1">
        <f>100*'Quarterly Data'!B89/'Quarterly Data'!$U89</f>
        <v>7.91953446804542</v>
      </c>
      <c r="C90" s="1">
        <f>100*'Quarterly Data'!C89/'Quarterly Data'!$U89</f>
        <v>21.68857777720567</v>
      </c>
      <c r="D90" s="1">
        <f>+'Quarterly Data'!D89</f>
        <v>1.5005452442761913</v>
      </c>
      <c r="E90" s="9">
        <f>100*LN('Quarterly Data'!E89/100)</f>
        <v>-14.660298864349514</v>
      </c>
      <c r="F90" s="1">
        <f>+'Quarterly Data'!F89</f>
        <v>2.574703016165532</v>
      </c>
      <c r="G90" s="1">
        <f>100*'Quarterly Data'!G89/'Quarterly Data'!$U89</f>
        <v>68.07935745538191</v>
      </c>
      <c r="H90" s="9">
        <f>100*LN('Quarterly Data'!H89/100)</f>
        <v>-7.473745756713597</v>
      </c>
      <c r="I90" s="1">
        <f>100*'Quarterly Data'!I89/'Quarterly Data'!$U89</f>
        <v>4.229114661523883</v>
      </c>
      <c r="J90" s="1">
        <f>100*'Quarterly Data'!J89/'Quarterly Data'!$U89</f>
        <v>27.97716374814106</v>
      </c>
      <c r="K90" s="1">
        <f>100*'Quarterly Data'!K89/'Quarterly Data'!$U89</f>
        <v>21.65949569296678</v>
      </c>
      <c r="L90" s="1">
        <f>100*'Quarterly Data'!L89/'Quarterly Data'!$U89</f>
        <v>49.63665944110783</v>
      </c>
      <c r="M90" s="1">
        <f>100*'Quarterly Data'!M89/'Quarterly Data'!$U89</f>
        <v>3.275410396105711</v>
      </c>
      <c r="N90" s="1">
        <f>100*'Quarterly Data'!N89/'Quarterly Data'!$U89</f>
        <v>2.152738428913467</v>
      </c>
      <c r="O90" s="1">
        <f>100*'Quarterly Data'!O89/'Quarterly Data'!$U89</f>
        <v>1.1088147286317447</v>
      </c>
      <c r="P90" s="1">
        <f>100*'Quarterly Data'!P89/'Quarterly Data'!$U89</f>
        <v>1.3598488035557452</v>
      </c>
      <c r="Q90" s="1">
        <f>100*'Quarterly Data'!Q89/'Quarterly Data'!$U89</f>
        <v>-1.3459915649952456</v>
      </c>
      <c r="R90" s="1">
        <f>100*'Quarterly Data'!R89/'Quarterly Data'!$U89</f>
        <v>10.743562452837978</v>
      </c>
      <c r="S90" s="1">
        <f>100*'Quarterly Data'!S89/'Quarterly Data'!$U89</f>
        <v>2.8542768641359246</v>
      </c>
      <c r="T90" s="1">
        <f>100*'Quarterly Data'!T89/'Quarterly Data'!$U89</f>
        <v>2.659666360329433</v>
      </c>
      <c r="U90" s="1">
        <f>100*'Quarterly Data'!U89/'Quarterly Data'!$U89</f>
        <v>100</v>
      </c>
    </row>
    <row r="91" spans="1:21" ht="12.75">
      <c r="A91">
        <v>1934.5</v>
      </c>
      <c r="B91" s="1">
        <f>100*'Quarterly Data'!B90/'Quarterly Data'!$U90</f>
        <v>8.12101332865084</v>
      </c>
      <c r="C91" s="1">
        <f>100*'Quarterly Data'!C90/'Quarterly Data'!$U90</f>
        <v>22.2737386820579</v>
      </c>
      <c r="D91" s="1">
        <f>+'Quarterly Data'!D90</f>
        <v>1.5458259188252432</v>
      </c>
      <c r="E91" s="9">
        <f>100*LN('Quarterly Data'!E90/100)</f>
        <v>-13.24676297883595</v>
      </c>
      <c r="F91" s="1">
        <f>+'Quarterly Data'!F90</f>
        <v>2.599475483967137</v>
      </c>
      <c r="G91" s="1">
        <f>100*'Quarterly Data'!G90/'Quarterly Data'!$U90</f>
        <v>68.97932892489969</v>
      </c>
      <c r="H91" s="9">
        <f>100*LN('Quarterly Data'!H90/100)</f>
        <v>-7.0046098746714</v>
      </c>
      <c r="I91" s="1">
        <f>100*'Quarterly Data'!I90/'Quarterly Data'!$U90</f>
        <v>4.381661706787019</v>
      </c>
      <c r="J91" s="1">
        <f>100*'Quarterly Data'!J90/'Quarterly Data'!$U90</f>
        <v>28.672102963099</v>
      </c>
      <c r="K91" s="1">
        <f>100*'Quarterly Data'!K90/'Quarterly Data'!$U90</f>
        <v>21.742775266986925</v>
      </c>
      <c r="L91" s="1">
        <f>100*'Quarterly Data'!L90/'Quarterly Data'!$U90</f>
        <v>50.414878230085925</v>
      </c>
      <c r="M91" s="1">
        <f>100*'Quarterly Data'!M90/'Quarterly Data'!$U90</f>
        <v>3.7880477752951145</v>
      </c>
      <c r="N91" s="1">
        <f>100*'Quarterly Data'!N90/'Quarterly Data'!$U90</f>
        <v>2.086470819737497</v>
      </c>
      <c r="O91" s="1">
        <f>100*'Quarterly Data'!O90/'Quarterly Data'!$U90</f>
        <v>0.9993945807963472</v>
      </c>
      <c r="P91" s="1">
        <f>100*'Quarterly Data'!P90/'Quarterly Data'!$U90</f>
        <v>1.5475087078485685</v>
      </c>
      <c r="Q91" s="1">
        <f>100*'Quarterly Data'!Q90/'Quarterly Data'!$U90</f>
        <v>-0.8453263330872975</v>
      </c>
      <c r="R91" s="1">
        <f>100*'Quarterly Data'!R90/'Quarterly Data'!$U90</f>
        <v>10.003485281131852</v>
      </c>
      <c r="S91" s="1">
        <f>100*'Quarterly Data'!S90/'Quarterly Data'!$U90</f>
        <v>2.880948388682546</v>
      </c>
      <c r="T91" s="1">
        <f>100*'Quarterly Data'!T90/'Quarterly Data'!$U90</f>
        <v>2.4896924570827754</v>
      </c>
      <c r="U91" s="1">
        <f>100*'Quarterly Data'!U90/'Quarterly Data'!$U90</f>
        <v>100</v>
      </c>
    </row>
    <row r="92" spans="1:21" ht="12.75">
      <c r="A92">
        <v>1934.75</v>
      </c>
      <c r="B92" s="1">
        <f>100*'Quarterly Data'!B91/'Quarterly Data'!$U91</f>
        <v>8.226769823337623</v>
      </c>
      <c r="C92" s="1">
        <f>100*'Quarterly Data'!C91/'Quarterly Data'!$U91</f>
        <v>22.76590774315252</v>
      </c>
      <c r="D92" s="1">
        <f>+'Quarterly Data'!D91</f>
        <v>1.4695412870606577</v>
      </c>
      <c r="E92" s="9">
        <f>100*LN('Quarterly Data'!E91/100)</f>
        <v>-11.93378737486208</v>
      </c>
      <c r="F92" s="1">
        <f>+'Quarterly Data'!F91</f>
        <v>2.6489511030763615</v>
      </c>
      <c r="G92" s="1">
        <f>100*'Quarterly Data'!G91/'Quarterly Data'!$U91</f>
        <v>70.5696963692838</v>
      </c>
      <c r="H92" s="9">
        <f>100*LN('Quarterly Data'!H91/100)</f>
        <v>-6.784448518589422</v>
      </c>
      <c r="I92" s="1">
        <f>100*'Quarterly Data'!I91/'Quarterly Data'!$U91</f>
        <v>4.609918894397566</v>
      </c>
      <c r="J92" s="1">
        <f>100*'Quarterly Data'!J91/'Quarterly Data'!$U91</f>
        <v>28.65772151108124</v>
      </c>
      <c r="K92" s="1">
        <f>100*'Quarterly Data'!K91/'Quarterly Data'!$U91</f>
        <v>21.509469966096436</v>
      </c>
      <c r="L92" s="1">
        <f>100*'Quarterly Data'!L91/'Quarterly Data'!$U91</f>
        <v>50.16719147717768</v>
      </c>
      <c r="M92" s="1">
        <f>100*'Quarterly Data'!M91/'Quarterly Data'!$U91</f>
        <v>4.749393735206601</v>
      </c>
      <c r="N92" s="1">
        <f>100*'Quarterly Data'!N91/'Quarterly Data'!$U91</f>
        <v>2.303248931257041</v>
      </c>
      <c r="O92" s="1">
        <f>100*'Quarterly Data'!O91/'Quarterly Data'!$U91</f>
        <v>1.2024474621814487</v>
      </c>
      <c r="P92" s="1">
        <f>100*'Quarterly Data'!P91/'Quarterly Data'!$U91</f>
        <v>1.4260138662983848</v>
      </c>
      <c r="Q92" s="1">
        <f>100*'Quarterly Data'!Q91/'Quarterly Data'!$U91</f>
        <v>-0.18231652453027394</v>
      </c>
      <c r="R92" s="1">
        <f>100*'Quarterly Data'!R91/'Quarterly Data'!$U91</f>
        <v>10.96325494484384</v>
      </c>
      <c r="S92" s="1">
        <f>100*'Quarterly Data'!S91/'Quarterly Data'!$U91</f>
        <v>2.8391827857992804</v>
      </c>
      <c r="T92" s="1">
        <f>100*'Quarterly Data'!T91/'Quarterly Data'!$U91</f>
        <v>2.7592454681411556</v>
      </c>
      <c r="U92" s="1">
        <f>100*'Quarterly Data'!U91/'Quarterly Data'!$U91</f>
        <v>100.00000000000001</v>
      </c>
    </row>
    <row r="93" spans="1:21" ht="12.75">
      <c r="A93">
        <v>1935</v>
      </c>
      <c r="B93" s="1">
        <f>100*'Quarterly Data'!B92/'Quarterly Data'!$U92</f>
        <v>8.472803043726868</v>
      </c>
      <c r="C93" s="1">
        <f>100*'Quarterly Data'!C92/'Quarterly Data'!$U92</f>
        <v>23.58455400077133</v>
      </c>
      <c r="D93" s="1">
        <f>+'Quarterly Data'!D92</f>
        <v>1.5040974513138397</v>
      </c>
      <c r="E93" s="9">
        <f>100*LN('Quarterly Data'!E92/100)</f>
        <v>-8.301452860785462</v>
      </c>
      <c r="F93" s="1">
        <f>+'Quarterly Data'!F92</f>
        <v>2.6977144887789053</v>
      </c>
      <c r="G93" s="1">
        <f>100*'Quarterly Data'!G92/'Quarterly Data'!$U92</f>
        <v>69.9924237856444</v>
      </c>
      <c r="H93" s="9">
        <f>100*LN('Quarterly Data'!H92/100)</f>
        <v>-5.565896679985259</v>
      </c>
      <c r="I93" s="1">
        <f>100*'Quarterly Data'!I92/'Quarterly Data'!$U92</f>
        <v>4.783829400063935</v>
      </c>
      <c r="J93" s="1">
        <f>100*'Quarterly Data'!J92/'Quarterly Data'!$U92</f>
        <v>28.189453795070737</v>
      </c>
      <c r="K93" s="1">
        <f>100*'Quarterly Data'!K92/'Quarterly Data'!$U92</f>
        <v>21.597962447118096</v>
      </c>
      <c r="L93" s="1">
        <f>100*'Quarterly Data'!L92/'Quarterly Data'!$U92</f>
        <v>49.78741624218883</v>
      </c>
      <c r="M93" s="1">
        <f>100*'Quarterly Data'!M92/'Quarterly Data'!$U92</f>
        <v>5.845532211805762</v>
      </c>
      <c r="N93" s="1">
        <f>100*'Quarterly Data'!N92/'Quarterly Data'!$U92</f>
        <v>2.608488245418939</v>
      </c>
      <c r="O93" s="1">
        <f>100*'Quarterly Data'!O92/'Quarterly Data'!$U92</f>
        <v>1.4062796230899492</v>
      </c>
      <c r="P93" s="1">
        <f>100*'Quarterly Data'!P92/'Quarterly Data'!$U92</f>
        <v>1.360481810697894</v>
      </c>
      <c r="Q93" s="1">
        <f>100*'Quarterly Data'!Q92/'Quarterly Data'!$U92</f>
        <v>0.47028253259898073</v>
      </c>
      <c r="R93" s="1">
        <f>100*'Quarterly Data'!R92/'Quarterly Data'!$U92</f>
        <v>9.951504618847153</v>
      </c>
      <c r="S93" s="1">
        <f>100*'Quarterly Data'!S92/'Quarterly Data'!$U92</f>
        <v>2.9281495360504004</v>
      </c>
      <c r="T93" s="1">
        <f>100*'Quarterly Data'!T92/'Quarterly Data'!$U92</f>
        <v>3.304008223311663</v>
      </c>
      <c r="U93" s="1">
        <f>100*'Quarterly Data'!U92/'Quarterly Data'!$U92</f>
        <v>100</v>
      </c>
    </row>
    <row r="94" spans="1:21" ht="12.75">
      <c r="A94">
        <v>1935.25</v>
      </c>
      <c r="B94" s="1">
        <f>100*'Quarterly Data'!B93/'Quarterly Data'!$U93</f>
        <v>8.685091068416446</v>
      </c>
      <c r="C94" s="1">
        <f>100*'Quarterly Data'!C93/'Quarterly Data'!$U93</f>
        <v>24.122049928537997</v>
      </c>
      <c r="D94" s="1">
        <f>+'Quarterly Data'!D93</f>
        <v>1.4862533700926541</v>
      </c>
      <c r="E94" s="9">
        <f>100*LN('Quarterly Data'!E93/100)</f>
        <v>-7.030542629538098</v>
      </c>
      <c r="F94" s="1">
        <f>+'Quarterly Data'!F93</f>
        <v>2.6948819883620074</v>
      </c>
      <c r="G94" s="1">
        <f>100*'Quarterly Data'!G93/'Quarterly Data'!$U93</f>
        <v>71.9313961978727</v>
      </c>
      <c r="H94" s="9">
        <f>100*LN('Quarterly Data'!H93/100)</f>
        <v>-5.096046146850137</v>
      </c>
      <c r="I94" s="1">
        <f>100*'Quarterly Data'!I93/'Quarterly Data'!$U93</f>
        <v>5.043758315763114</v>
      </c>
      <c r="J94" s="1">
        <f>100*'Quarterly Data'!J93/'Quarterly Data'!$U93</f>
        <v>28.44892528646358</v>
      </c>
      <c r="K94" s="1">
        <f>100*'Quarterly Data'!K93/'Quarterly Data'!$U93</f>
        <v>21.59789294914379</v>
      </c>
      <c r="L94" s="1">
        <f>100*'Quarterly Data'!L93/'Quarterly Data'!$U93</f>
        <v>50.046818235607375</v>
      </c>
      <c r="M94" s="1">
        <f>100*'Quarterly Data'!M93/'Quarterly Data'!$U93</f>
        <v>6.7387222435115675</v>
      </c>
      <c r="N94" s="1">
        <f>100*'Quarterly Data'!N93/'Quarterly Data'!$U93</f>
        <v>2.702814708076749</v>
      </c>
      <c r="O94" s="1">
        <f>100*'Quarterly Data'!O93/'Quarterly Data'!$U93</f>
        <v>1.404170688174446</v>
      </c>
      <c r="P94" s="1">
        <f>100*'Quarterly Data'!P93/'Quarterly Data'!$U93</f>
        <v>1.5191429925328395</v>
      </c>
      <c r="Q94" s="1">
        <f>100*'Quarterly Data'!Q93/'Quarterly Data'!$U93</f>
        <v>1.112593854727533</v>
      </c>
      <c r="R94" s="1">
        <f>100*'Quarterly Data'!R93/'Quarterly Data'!$U93</f>
        <v>10.590826733937428</v>
      </c>
      <c r="S94" s="1">
        <f>100*'Quarterly Data'!S93/'Quarterly Data'!$U93</f>
        <v>2.923209883556806</v>
      </c>
      <c r="T94" s="1">
        <f>100*'Quarterly Data'!T93/'Quarterly Data'!$U93</f>
        <v>3.411939214503588</v>
      </c>
      <c r="U94" s="1">
        <f>100*'Quarterly Data'!U93/'Quarterly Data'!$U93</f>
        <v>100</v>
      </c>
    </row>
    <row r="95" spans="1:21" ht="12.75">
      <c r="A95">
        <v>1935.5</v>
      </c>
      <c r="B95" s="1">
        <f>100*'Quarterly Data'!B94/'Quarterly Data'!$U94</f>
        <v>9.059350407775236</v>
      </c>
      <c r="C95" s="1">
        <f>100*'Quarterly Data'!C94/'Quarterly Data'!$U94</f>
        <v>24.842302105143435</v>
      </c>
      <c r="D95" s="1">
        <f>+'Quarterly Data'!D94</f>
        <v>1.513055070381257</v>
      </c>
      <c r="E95" s="9">
        <f>100*LN('Quarterly Data'!E94/100)</f>
        <v>-8.124417962647087</v>
      </c>
      <c r="F95" s="1">
        <f>+'Quarterly Data'!F94</f>
        <v>2.7018301036899537</v>
      </c>
      <c r="G95" s="1">
        <f>100*'Quarterly Data'!G94/'Quarterly Data'!$U94</f>
        <v>74.92359465652167</v>
      </c>
      <c r="H95" s="9">
        <f>100*LN('Quarterly Data'!H94/100)</f>
        <v>-5.6218218212071775</v>
      </c>
      <c r="I95" s="1">
        <f>100*'Quarterly Data'!I94/'Quarterly Data'!$U94</f>
        <v>5.257179872863563</v>
      </c>
      <c r="J95" s="1">
        <f>100*'Quarterly Data'!J94/'Quarterly Data'!$U94</f>
        <v>29.544203622644385</v>
      </c>
      <c r="K95" s="1">
        <f>100*'Quarterly Data'!K94/'Quarterly Data'!$U94</f>
        <v>21.64220030963114</v>
      </c>
      <c r="L95" s="1">
        <f>100*'Quarterly Data'!L94/'Quarterly Data'!$U94</f>
        <v>51.186403932275525</v>
      </c>
      <c r="M95" s="1">
        <f>100*'Quarterly Data'!M94/'Quarterly Data'!$U94</f>
        <v>7.301283420163405</v>
      </c>
      <c r="N95" s="1">
        <f>100*'Quarterly Data'!N94/'Quarterly Data'!$U94</f>
        <v>2.898067752709752</v>
      </c>
      <c r="O95" s="1">
        <f>100*'Quarterly Data'!O94/'Quarterly Data'!$U94</f>
        <v>1.4849878977475781</v>
      </c>
      <c r="P95" s="1">
        <f>100*'Quarterly Data'!P94/'Quarterly Data'!$U94</f>
        <v>1.4820819263185847</v>
      </c>
      <c r="Q95" s="1">
        <f>100*'Quarterly Data'!Q94/'Quarterly Data'!$U94</f>
        <v>1.4361458433874899</v>
      </c>
      <c r="R95" s="1">
        <f>100*'Quarterly Data'!R94/'Quarterly Data'!$U94</f>
        <v>11.74363580408598</v>
      </c>
      <c r="S95" s="1">
        <f>100*'Quarterly Data'!S94/'Quarterly Data'!$U94</f>
        <v>2.9612268035288767</v>
      </c>
      <c r="T95" s="1">
        <f>100*'Quarterly Data'!T94/'Quarterly Data'!$U94</f>
        <v>3.5261351763956736</v>
      </c>
      <c r="U95" s="1">
        <f>100*'Quarterly Data'!U94/'Quarterly Data'!$U94</f>
        <v>100</v>
      </c>
    </row>
    <row r="96" spans="1:21" ht="12.75">
      <c r="A96">
        <v>1935.75</v>
      </c>
      <c r="B96" s="1">
        <f>100*'Quarterly Data'!B95/'Quarterly Data'!$U95</f>
        <v>9.578514627634604</v>
      </c>
      <c r="C96" s="1">
        <f>100*'Quarterly Data'!C95/'Quarterly Data'!$U95</f>
        <v>25.303874092098624</v>
      </c>
      <c r="D96" s="1">
        <f>+'Quarterly Data'!D95</f>
        <v>1.5004923907513088</v>
      </c>
      <c r="E96" s="9">
        <f>100*LN('Quarterly Data'!E95/100)</f>
        <v>-6.5987634792411916</v>
      </c>
      <c r="F96" s="1">
        <f>+'Quarterly Data'!F95</f>
        <v>2.6130171035373544</v>
      </c>
      <c r="G96" s="1">
        <f>100*'Quarterly Data'!G95/'Quarterly Data'!$U95</f>
        <v>75.81437593211176</v>
      </c>
      <c r="H96" s="9">
        <f>100*LN('Quarterly Data'!H95/100)</f>
        <v>-5.106391793039389</v>
      </c>
      <c r="I96" s="1">
        <f>100*'Quarterly Data'!I95/'Quarterly Data'!$U95</f>
        <v>5.496103850170582</v>
      </c>
      <c r="J96" s="1">
        <f>100*'Quarterly Data'!J95/'Quarterly Data'!$U95</f>
        <v>29.710099940895873</v>
      </c>
      <c r="K96" s="1">
        <f>100*'Quarterly Data'!K95/'Quarterly Data'!$U95</f>
        <v>21.71538738798825</v>
      </c>
      <c r="L96" s="1">
        <f>100*'Quarterly Data'!L95/'Quarterly Data'!$U95</f>
        <v>51.42548732888413</v>
      </c>
      <c r="M96" s="1">
        <f>100*'Quarterly Data'!M95/'Quarterly Data'!$U95</f>
        <v>7.828233097360076</v>
      </c>
      <c r="N96" s="1">
        <f>100*'Quarterly Data'!N95/'Quarterly Data'!$U95</f>
        <v>3.2215526140466357</v>
      </c>
      <c r="O96" s="1">
        <f>100*'Quarterly Data'!O95/'Quarterly Data'!$U95</f>
        <v>1.4235329873675138</v>
      </c>
      <c r="P96" s="1">
        <f>100*'Quarterly Data'!P95/'Quarterly Data'!$U95</f>
        <v>1.7347833889447248</v>
      </c>
      <c r="Q96" s="1">
        <f>100*'Quarterly Data'!Q95/'Quarterly Data'!$U95</f>
        <v>1.4483641070012003</v>
      </c>
      <c r="R96" s="1">
        <f>100*'Quarterly Data'!R95/'Quarterly Data'!$U95</f>
        <v>11.540073728484437</v>
      </c>
      <c r="S96" s="1">
        <f>100*'Quarterly Data'!S95/'Quarterly Data'!$U95</f>
        <v>3.0066177413536606</v>
      </c>
      <c r="T96" s="1">
        <f>100*'Quarterly Data'!T95/'Quarterly Data'!$U95</f>
        <v>3.4821398141411115</v>
      </c>
      <c r="U96" s="1">
        <f>100*'Quarterly Data'!U95/'Quarterly Data'!$U95</f>
        <v>100</v>
      </c>
    </row>
    <row r="97" spans="1:21" ht="12.75">
      <c r="A97">
        <v>1936</v>
      </c>
      <c r="B97" s="1">
        <f>100*'Quarterly Data'!B96/'Quarterly Data'!$U96</f>
        <v>9.527231660711438</v>
      </c>
      <c r="C97" s="1">
        <f>100*'Quarterly Data'!C96/'Quarterly Data'!$U96</f>
        <v>25.46688685897963</v>
      </c>
      <c r="D97" s="1">
        <f>+'Quarterly Data'!D96</f>
        <v>1.5109467367142033</v>
      </c>
      <c r="E97" s="9">
        <f>100*LN('Quarterly Data'!E96/100)</f>
        <v>-7.308932197451372</v>
      </c>
      <c r="F97" s="1">
        <f>+'Quarterly Data'!F96</f>
        <v>2.64398650438044</v>
      </c>
      <c r="G97" s="1">
        <f>100*'Quarterly Data'!G96/'Quarterly Data'!$U96</f>
        <v>77.44377734814191</v>
      </c>
      <c r="H97" s="9">
        <f>100*LN('Quarterly Data'!H96/100)</f>
        <v>-4.871733410205718</v>
      </c>
      <c r="I97" s="1">
        <f>100*'Quarterly Data'!I96/'Quarterly Data'!$U96</f>
        <v>5.735100911319695</v>
      </c>
      <c r="J97" s="1">
        <f>100*'Quarterly Data'!J96/'Quarterly Data'!$U96</f>
        <v>30.339576855548344</v>
      </c>
      <c r="K97" s="1">
        <f>100*'Quarterly Data'!K96/'Quarterly Data'!$U96</f>
        <v>21.799436176592152</v>
      </c>
      <c r="L97" s="1">
        <f>100*'Quarterly Data'!L96/'Quarterly Data'!$U96</f>
        <v>52.1390130321405</v>
      </c>
      <c r="M97" s="1">
        <f>100*'Quarterly Data'!M96/'Quarterly Data'!$U96</f>
        <v>8.07794823841108</v>
      </c>
      <c r="N97" s="1">
        <f>100*'Quarterly Data'!N96/'Quarterly Data'!$U96</f>
        <v>3.432087146201118</v>
      </c>
      <c r="O97" s="1">
        <f>100*'Quarterly Data'!O96/'Quarterly Data'!$U96</f>
        <v>1.4073282279523565</v>
      </c>
      <c r="P97" s="1">
        <f>100*'Quarterly Data'!P96/'Quarterly Data'!$U96</f>
        <v>1.7782327396880935</v>
      </c>
      <c r="Q97" s="1">
        <f>100*'Quarterly Data'!Q96/'Quarterly Data'!$U96</f>
        <v>1.4603001245695133</v>
      </c>
      <c r="R97" s="1">
        <f>100*'Quarterly Data'!R96/'Quarterly Data'!$U96</f>
        <v>11.952252832556209</v>
      </c>
      <c r="S97" s="1">
        <f>100*'Quarterly Data'!S96/'Quarterly Data'!$U96</f>
        <v>2.8814860970018854</v>
      </c>
      <c r="T97" s="1">
        <f>100*'Quarterly Data'!T96/'Quarterly Data'!$U96</f>
        <v>3.3420237632874685</v>
      </c>
      <c r="U97" s="1">
        <f>100*'Quarterly Data'!U96/'Quarterly Data'!$U96</f>
        <v>100</v>
      </c>
    </row>
    <row r="98" spans="1:21" ht="12.75">
      <c r="A98">
        <v>1936.25</v>
      </c>
      <c r="B98" s="1">
        <f>100*'Quarterly Data'!B97/'Quarterly Data'!$U97</f>
        <v>9.422692080839147</v>
      </c>
      <c r="C98" s="1">
        <f>100*'Quarterly Data'!C97/'Quarterly Data'!$U97</f>
        <v>26.41363165792762</v>
      </c>
      <c r="D98" s="1">
        <f>+'Quarterly Data'!D97</f>
        <v>1.4797651861125996</v>
      </c>
      <c r="E98" s="9">
        <f>100*LN('Quarterly Data'!E97/100)</f>
        <v>-8.322368456952198</v>
      </c>
      <c r="F98" s="1">
        <f>+'Quarterly Data'!F97</f>
        <v>2.7977424369079973</v>
      </c>
      <c r="G98" s="1">
        <f>100*'Quarterly Data'!G97/'Quarterly Data'!$U97</f>
        <v>80.09653771923733</v>
      </c>
      <c r="H98" s="9">
        <f>100*LN('Quarterly Data'!H97/100)</f>
        <v>-4.809997428366378</v>
      </c>
      <c r="I98" s="1">
        <f>100*'Quarterly Data'!I97/'Quarterly Data'!$U97</f>
        <v>5.9808899784647265</v>
      </c>
      <c r="J98" s="1">
        <f>100*'Quarterly Data'!J97/'Quarterly Data'!$U97</f>
        <v>31.285237542042204</v>
      </c>
      <c r="K98" s="1">
        <f>100*'Quarterly Data'!K97/'Quarterly Data'!$U97</f>
        <v>22.03067885760435</v>
      </c>
      <c r="L98" s="1">
        <f>100*'Quarterly Data'!L97/'Quarterly Data'!$U97</f>
        <v>53.31591639964655</v>
      </c>
      <c r="M98" s="1">
        <f>100*'Quarterly Data'!M97/'Quarterly Data'!$U97</f>
        <v>8.628811968560834</v>
      </c>
      <c r="N98" s="1">
        <f>100*'Quarterly Data'!N97/'Quarterly Data'!$U97</f>
        <v>3.6264805118238894</v>
      </c>
      <c r="O98" s="1">
        <f>100*'Quarterly Data'!O97/'Quarterly Data'!$U97</f>
        <v>1.7183316025375799</v>
      </c>
      <c r="P98" s="1">
        <f>100*'Quarterly Data'!P97/'Quarterly Data'!$U97</f>
        <v>1.812042264571114</v>
      </c>
      <c r="Q98" s="1">
        <f>100*'Quarterly Data'!Q97/'Quarterly Data'!$U97</f>
        <v>1.4719575896282495</v>
      </c>
      <c r="R98" s="1">
        <f>100*'Quarterly Data'!R97/'Quarterly Data'!$U97</f>
        <v>12.457954653382354</v>
      </c>
      <c r="S98" s="1">
        <f>100*'Quarterly Data'!S97/'Quarterly Data'!$U97</f>
        <v>2.887842732492197</v>
      </c>
      <c r="T98" s="1">
        <f>100*'Quarterly Data'!T97/'Quarterly Data'!$U97</f>
        <v>3.1748780133093355</v>
      </c>
      <c r="U98" s="1">
        <f>100*'Quarterly Data'!U97/'Quarterly Data'!$U97</f>
        <v>100</v>
      </c>
    </row>
    <row r="99" spans="1:21" ht="12.75">
      <c r="A99">
        <v>1936.5</v>
      </c>
      <c r="B99" s="1">
        <f>100*'Quarterly Data'!B98/'Quarterly Data'!$U98</f>
        <v>9.479271845288759</v>
      </c>
      <c r="C99" s="1">
        <f>100*'Quarterly Data'!C98/'Quarterly Data'!$U98</f>
        <v>26.964301836419295</v>
      </c>
      <c r="D99" s="1">
        <f>+'Quarterly Data'!D98</f>
        <v>1.49644363611013</v>
      </c>
      <c r="E99" s="9">
        <f>100*LN('Quarterly Data'!E98/100)</f>
        <v>-6.980632618809736</v>
      </c>
      <c r="F99" s="1">
        <f>+'Quarterly Data'!F98</f>
        <v>2.857402741690884</v>
      </c>
      <c r="G99" s="1">
        <f>100*'Quarterly Data'!G98/'Quarterly Data'!$U98</f>
        <v>81.58253217540006</v>
      </c>
      <c r="H99" s="9">
        <f>100*LN('Quarterly Data'!H98/100)</f>
        <v>-4.2270432517973955</v>
      </c>
      <c r="I99" s="1">
        <f>100*'Quarterly Data'!I98/'Quarterly Data'!$U98</f>
        <v>6.156008127701839</v>
      </c>
      <c r="J99" s="1">
        <f>100*'Quarterly Data'!J98/'Quarterly Data'!$U98</f>
        <v>31.674265547837063</v>
      </c>
      <c r="K99" s="1">
        <f>100*'Quarterly Data'!K98/'Quarterly Data'!$U98</f>
        <v>22.13155320701507</v>
      </c>
      <c r="L99" s="1">
        <f>100*'Quarterly Data'!L98/'Quarterly Data'!$U98</f>
        <v>53.80581875485213</v>
      </c>
      <c r="M99" s="1">
        <f>100*'Quarterly Data'!M98/'Quarterly Data'!$U98</f>
        <v>9.468247470161055</v>
      </c>
      <c r="N99" s="1">
        <f>100*'Quarterly Data'!N98/'Quarterly Data'!$U98</f>
        <v>3.8550445158635442</v>
      </c>
      <c r="O99" s="1">
        <f>100*'Quarterly Data'!O98/'Quarterly Data'!$U98</f>
        <v>1.9046935729839778</v>
      </c>
      <c r="P99" s="1">
        <f>100*'Quarterly Data'!P98/'Quarterly Data'!$U98</f>
        <v>2.1216803782932385</v>
      </c>
      <c r="Q99" s="1">
        <f>100*'Quarterly Data'!Q98/'Quarterly Data'!$U98</f>
        <v>1.5868290030202927</v>
      </c>
      <c r="R99" s="1">
        <f>100*'Quarterly Data'!R98/'Quarterly Data'!$U98</f>
        <v>12.411830666866333</v>
      </c>
      <c r="S99" s="1">
        <f>100*'Quarterly Data'!S98/'Quarterly Data'!$U98</f>
        <v>2.9475988189507287</v>
      </c>
      <c r="T99" s="1">
        <f>100*'Quarterly Data'!T98/'Quarterly Data'!$U98</f>
        <v>3.20697166313203</v>
      </c>
      <c r="U99" s="1">
        <f>100*'Quarterly Data'!U98/'Quarterly Data'!$U98</f>
        <v>100.00000000000001</v>
      </c>
    </row>
    <row r="100" spans="1:21" ht="12.75">
      <c r="A100">
        <v>1936.75</v>
      </c>
      <c r="B100" s="1">
        <f>100*'Quarterly Data'!B99/'Quarterly Data'!$U99</f>
        <v>9.405993661657032</v>
      </c>
      <c r="C100" s="1">
        <f>100*'Quarterly Data'!C99/'Quarterly Data'!$U99</f>
        <v>27.199323815067558</v>
      </c>
      <c r="D100" s="1">
        <f>+'Quarterly Data'!D99</f>
        <v>1.5156716817417186</v>
      </c>
      <c r="E100" s="9">
        <f>100*LN('Quarterly Data'!E99/100)</f>
        <v>-4.432798152952665</v>
      </c>
      <c r="F100" s="1">
        <f>+'Quarterly Data'!F99</f>
        <v>2.9089862027466595</v>
      </c>
      <c r="G100" s="1">
        <f>100*'Quarterly Data'!G99/'Quarterly Data'!$U99</f>
        <v>83.70414035664379</v>
      </c>
      <c r="H100" s="9">
        <f>100*LN('Quarterly Data'!H99/100)</f>
        <v>-3.037981837212405</v>
      </c>
      <c r="I100" s="1">
        <f>100*'Quarterly Data'!I99/'Quarterly Data'!$U99</f>
        <v>6.499039708601578</v>
      </c>
      <c r="J100" s="1">
        <f>100*'Quarterly Data'!J99/'Quarterly Data'!$U99</f>
        <v>32.274526043368496</v>
      </c>
      <c r="K100" s="1">
        <f>100*'Quarterly Data'!K99/'Quarterly Data'!$U99</f>
        <v>22.3198461179604</v>
      </c>
      <c r="L100" s="1">
        <f>100*'Quarterly Data'!L99/'Quarterly Data'!$U99</f>
        <v>54.5943721613289</v>
      </c>
      <c r="M100" s="1">
        <f>100*'Quarterly Data'!M99/'Quarterly Data'!$U99</f>
        <v>10.046266474058383</v>
      </c>
      <c r="N100" s="1">
        <f>100*'Quarterly Data'!N99/'Quarterly Data'!$U99</f>
        <v>4.22175027253588</v>
      </c>
      <c r="O100" s="1">
        <f>100*'Quarterly Data'!O99/'Quarterly Data'!$U99</f>
        <v>1.9808199801322774</v>
      </c>
      <c r="P100" s="1">
        <f>100*'Quarterly Data'!P99/'Quarterly Data'!$U99</f>
        <v>2.041228080592726</v>
      </c>
      <c r="Q100" s="1">
        <f>100*'Quarterly Data'!Q99/'Quarterly Data'!$U99</f>
        <v>1.8024681407975005</v>
      </c>
      <c r="R100" s="1">
        <f>100*'Quarterly Data'!R99/'Quarterly Data'!$U99</f>
        <v>12.67006168248513</v>
      </c>
      <c r="S100" s="1">
        <f>100*'Quarterly Data'!S99/'Quarterly Data'!$U99</f>
        <v>3.1012203221448797</v>
      </c>
      <c r="T100" s="1">
        <f>100*'Quarterly Data'!T99/'Quarterly Data'!$U99</f>
        <v>3.2068199919750815</v>
      </c>
      <c r="U100" s="1">
        <f>100*'Quarterly Data'!U99/'Quarterly Data'!$U99</f>
        <v>100</v>
      </c>
    </row>
    <row r="101" spans="1:21" ht="12.75">
      <c r="A101">
        <v>1937</v>
      </c>
      <c r="B101" s="1">
        <f>100*'Quarterly Data'!B100/'Quarterly Data'!$U100</f>
        <v>9.113863262051058</v>
      </c>
      <c r="C101" s="1">
        <f>100*'Quarterly Data'!C100/'Quarterly Data'!$U100</f>
        <v>27.380493201665324</v>
      </c>
      <c r="D101" s="1">
        <f>+'Quarterly Data'!D100</f>
        <v>1.509792486152296</v>
      </c>
      <c r="E101" s="9">
        <f>100*LN('Quarterly Data'!E100/100)</f>
        <v>0.2110146119407469</v>
      </c>
      <c r="F101" s="1">
        <f>+'Quarterly Data'!F100</f>
        <v>3.0186273810112554</v>
      </c>
      <c r="G101" s="1">
        <f>100*'Quarterly Data'!G100/'Quarterly Data'!$U100</f>
        <v>83.92909671340826</v>
      </c>
      <c r="H101" s="9">
        <f>100*LN('Quarterly Data'!H100/100)</f>
        <v>-0.8358539336670745</v>
      </c>
      <c r="I101" s="1">
        <f>100*'Quarterly Data'!I100/'Quarterly Data'!$U100</f>
        <v>6.67522867133076</v>
      </c>
      <c r="J101" s="1">
        <f>100*'Quarterly Data'!J100/'Quarterly Data'!$U100</f>
        <v>31.75031412677175</v>
      </c>
      <c r="K101" s="1">
        <f>100*'Quarterly Data'!K100/'Quarterly Data'!$U100</f>
        <v>22.275162519201235</v>
      </c>
      <c r="L101" s="1">
        <f>100*'Quarterly Data'!L100/'Quarterly Data'!$U100</f>
        <v>54.02547664597299</v>
      </c>
      <c r="M101" s="1">
        <f>100*'Quarterly Data'!M100/'Quarterly Data'!$U100</f>
        <v>11.050640206398535</v>
      </c>
      <c r="N101" s="1">
        <f>100*'Quarterly Data'!N100/'Quarterly Data'!$U100</f>
        <v>4.5387480708796835</v>
      </c>
      <c r="O101" s="1">
        <f>100*'Quarterly Data'!O100/'Quarterly Data'!$U100</f>
        <v>2.122428920760267</v>
      </c>
      <c r="P101" s="1">
        <f>100*'Quarterly Data'!P100/'Quarterly Data'!$U100</f>
        <v>2.374857880646231</v>
      </c>
      <c r="Q101" s="1">
        <f>100*'Quarterly Data'!Q100/'Quarterly Data'!$U100</f>
        <v>2.014605334112356</v>
      </c>
      <c r="R101" s="1">
        <f>100*'Quarterly Data'!R100/'Quarterly Data'!$U100</f>
        <v>12.599702633224739</v>
      </c>
      <c r="S101" s="1">
        <f>100*'Quarterly Data'!S100/'Quarterly Data'!$U100</f>
        <v>3.3517357720688845</v>
      </c>
      <c r="T101" s="1">
        <f>100*'Quarterly Data'!T100/'Quarterly Data'!$U100</f>
        <v>3.773687215587656</v>
      </c>
      <c r="U101" s="1">
        <f>100*'Quarterly Data'!U100/'Quarterly Data'!$U100</f>
        <v>100</v>
      </c>
    </row>
    <row r="102" spans="1:21" ht="12.75">
      <c r="A102">
        <v>1937.25</v>
      </c>
      <c r="B102" s="1">
        <f>100*'Quarterly Data'!B101/'Quarterly Data'!$U101</f>
        <v>8.419428304280542</v>
      </c>
      <c r="C102" s="1">
        <f>100*'Quarterly Data'!C101/'Quarterly Data'!$U101</f>
        <v>27.196493382230454</v>
      </c>
      <c r="D102" s="1">
        <f>+'Quarterly Data'!D101</f>
        <v>1.4786849789130516</v>
      </c>
      <c r="E102" s="9">
        <f>100*LN('Quarterly Data'!E101/100)</f>
        <v>1.8085006249211555</v>
      </c>
      <c r="F102" s="1">
        <f>+'Quarterly Data'!F101</f>
        <v>3.226384824438853</v>
      </c>
      <c r="G102" s="1">
        <f>100*'Quarterly Data'!G101/'Quarterly Data'!$U101</f>
        <v>83.43224623845117</v>
      </c>
      <c r="H102" s="9">
        <f>100*LN('Quarterly Data'!H101/100)</f>
        <v>0.4190054477553185</v>
      </c>
      <c r="I102" s="1">
        <f>100*'Quarterly Data'!I101/'Quarterly Data'!$U101</f>
        <v>6.406431536024198</v>
      </c>
      <c r="J102" s="1">
        <f>100*'Quarterly Data'!J101/'Quarterly Data'!$U101</f>
        <v>32.02193605356416</v>
      </c>
      <c r="K102" s="1">
        <f>100*'Quarterly Data'!K101/'Quarterly Data'!$U101</f>
        <v>22.273773915601918</v>
      </c>
      <c r="L102" s="1">
        <f>100*'Quarterly Data'!L101/'Quarterly Data'!$U101</f>
        <v>54.29570996916608</v>
      </c>
      <c r="M102" s="1">
        <f>100*'Quarterly Data'!M101/'Quarterly Data'!$U101</f>
        <v>11.468923981209063</v>
      </c>
      <c r="N102" s="1">
        <f>100*'Quarterly Data'!N101/'Quarterly Data'!$U101</f>
        <v>4.617252177854302</v>
      </c>
      <c r="O102" s="1">
        <f>100*'Quarterly Data'!O101/'Quarterly Data'!$U101</f>
        <v>1.9503380386439626</v>
      </c>
      <c r="P102" s="1">
        <f>100*'Quarterly Data'!P101/'Quarterly Data'!$U101</f>
        <v>2.6780513420888834</v>
      </c>
      <c r="Q102" s="1">
        <f>100*'Quarterly Data'!Q101/'Quarterly Data'!$U101</f>
        <v>2.2232824226219154</v>
      </c>
      <c r="R102" s="1">
        <f>100*'Quarterly Data'!R101/'Quarterly Data'!$U101</f>
        <v>11.506559000012386</v>
      </c>
      <c r="S102" s="1">
        <f>100*'Quarterly Data'!S101/'Quarterly Data'!$U101</f>
        <v>3.591140008450551</v>
      </c>
      <c r="T102" s="1">
        <f>100*'Quarterly Data'!T101/'Quarterly Data'!$U101</f>
        <v>3.8365182564111073</v>
      </c>
      <c r="U102" s="1">
        <f>100*'Quarterly Data'!U101/'Quarterly Data'!$U101</f>
        <v>100</v>
      </c>
    </row>
    <row r="103" spans="1:21" ht="12.75">
      <c r="A103">
        <v>1937.5</v>
      </c>
      <c r="B103" s="1">
        <f>100*'Quarterly Data'!B102/'Quarterly Data'!$U102</f>
        <v>8.186336260364909</v>
      </c>
      <c r="C103" s="1">
        <f>100*'Quarterly Data'!C102/'Quarterly Data'!$U102</f>
        <v>26.93816311629429</v>
      </c>
      <c r="D103" s="1">
        <f>+'Quarterly Data'!D102</f>
        <v>1.2996385817809912</v>
      </c>
      <c r="E103" s="9">
        <f>100*LN('Quarterly Data'!E102/100)</f>
        <v>1.2392515461091853</v>
      </c>
      <c r="F103" s="1">
        <f>+'Quarterly Data'!F102</f>
        <v>3.2481242856469756</v>
      </c>
      <c r="G103" s="1">
        <f>100*'Quarterly Data'!G102/'Quarterly Data'!$U102</f>
        <v>81.30430327183386</v>
      </c>
      <c r="H103" s="9">
        <f>100*LN('Quarterly Data'!H102/100)</f>
        <v>0.8298315883988102</v>
      </c>
      <c r="I103" s="1">
        <f>100*'Quarterly Data'!I102/'Quarterly Data'!$U102</f>
        <v>6.0300424949579385</v>
      </c>
      <c r="J103" s="1">
        <f>100*'Quarterly Data'!J102/'Quarterly Data'!$U102</f>
        <v>31.55108343910192</v>
      </c>
      <c r="K103" s="1">
        <f>100*'Quarterly Data'!K102/'Quarterly Data'!$U102</f>
        <v>22.070672008471224</v>
      </c>
      <c r="L103" s="1">
        <f>100*'Quarterly Data'!L102/'Quarterly Data'!$U102</f>
        <v>53.62175544757314</v>
      </c>
      <c r="M103" s="1">
        <f>100*'Quarterly Data'!M102/'Quarterly Data'!$U102</f>
        <v>10.434811698649487</v>
      </c>
      <c r="N103" s="1">
        <f>100*'Quarterly Data'!N102/'Quarterly Data'!$U102</f>
        <v>4.327080193931232</v>
      </c>
      <c r="O103" s="1">
        <f>100*'Quarterly Data'!O102/'Quarterly Data'!$U102</f>
        <v>1.7768225810787568</v>
      </c>
      <c r="P103" s="1">
        <f>100*'Quarterly Data'!P102/'Quarterly Data'!$U102</f>
        <v>2.370252127964772</v>
      </c>
      <c r="Q103" s="1">
        <f>100*'Quarterly Data'!Q102/'Quarterly Data'!$U102</f>
        <v>1.960656795674725</v>
      </c>
      <c r="R103" s="1">
        <f>100*'Quarterly Data'!R102/'Quarterly Data'!$U102</f>
        <v>11.087296579185184</v>
      </c>
      <c r="S103" s="1">
        <f>100*'Quarterly Data'!S102/'Quarterly Data'!$U102</f>
        <v>3.670787614097838</v>
      </c>
      <c r="T103" s="1">
        <f>100*'Quarterly Data'!T102/'Quarterly Data'!$U102</f>
        <v>3.5403905626297436</v>
      </c>
      <c r="U103" s="1">
        <f>100*'Quarterly Data'!U102/'Quarterly Data'!$U102</f>
        <v>100.00000000000001</v>
      </c>
    </row>
    <row r="104" spans="1:21" ht="12.75">
      <c r="A104">
        <v>1937.75</v>
      </c>
      <c r="B104" s="1">
        <f>100*'Quarterly Data'!B103/'Quarterly Data'!$U103</f>
        <v>8.31272119103497</v>
      </c>
      <c r="C104" s="1">
        <f>100*'Quarterly Data'!C103/'Quarterly Data'!$U103</f>
        <v>26.169513929724996</v>
      </c>
      <c r="D104" s="1">
        <f>+'Quarterly Data'!D103</f>
        <v>1.021015661112659</v>
      </c>
      <c r="E104" s="9">
        <f>100*LN('Quarterly Data'!E103/100)</f>
        <v>-3.338257449561075</v>
      </c>
      <c r="F104" s="1">
        <f>+'Quarterly Data'!F103</f>
        <v>3.068904936865844</v>
      </c>
      <c r="G104" s="1">
        <f>100*'Quarterly Data'!G103/'Quarterly Data'!$U103</f>
        <v>78.07097953767926</v>
      </c>
      <c r="H104" s="9">
        <f>100*LN('Quarterly Data'!H103/100)</f>
        <v>-0.4216861980286996</v>
      </c>
      <c r="I104" s="1">
        <f>100*'Quarterly Data'!I103/'Quarterly Data'!$U103</f>
        <v>5.596597478497699</v>
      </c>
      <c r="J104" s="1">
        <f>100*'Quarterly Data'!J103/'Quarterly Data'!$U103</f>
        <v>30.666566903266624</v>
      </c>
      <c r="K104" s="1">
        <f>100*'Quarterly Data'!K103/'Quarterly Data'!$U103</f>
        <v>21.784352334192473</v>
      </c>
      <c r="L104" s="1">
        <f>100*'Quarterly Data'!L103/'Quarterly Data'!$U103</f>
        <v>52.4509192374591</v>
      </c>
      <c r="M104" s="1">
        <f>100*'Quarterly Data'!M103/'Quarterly Data'!$U103</f>
        <v>8.858770139126243</v>
      </c>
      <c r="N104" s="1">
        <f>100*'Quarterly Data'!N103/'Quarterly Data'!$U103</f>
        <v>3.706407146583217</v>
      </c>
      <c r="O104" s="1">
        <f>100*'Quarterly Data'!O103/'Quarterly Data'!$U103</f>
        <v>1.6720091639997408</v>
      </c>
      <c r="P104" s="1">
        <f>100*'Quarterly Data'!P103/'Quarterly Data'!$U103</f>
        <v>2.2425084464356133</v>
      </c>
      <c r="Q104" s="1">
        <f>100*'Quarterly Data'!Q103/'Quarterly Data'!$U103</f>
        <v>1.2378453821076718</v>
      </c>
      <c r="R104" s="1">
        <f>100*'Quarterly Data'!R103/'Quarterly Data'!$U103</f>
        <v>10.64049831750531</v>
      </c>
      <c r="S104" s="1">
        <f>100*'Quarterly Data'!S103/'Quarterly Data'!$U103</f>
        <v>3.6972764194700733</v>
      </c>
      <c r="T104" s="1">
        <f>100*'Quarterly Data'!T103/'Quarterly Data'!$U103</f>
        <v>3.173082054379176</v>
      </c>
      <c r="U104" s="1">
        <f>100*'Quarterly Data'!U103/'Quarterly Data'!$U103</f>
        <v>100</v>
      </c>
    </row>
    <row r="105" spans="1:21" ht="12.75">
      <c r="A105">
        <v>1938</v>
      </c>
      <c r="B105" s="1">
        <f>100*'Quarterly Data'!B104/'Quarterly Data'!$U104</f>
        <v>8.334846821925748</v>
      </c>
      <c r="C105" s="1">
        <f>100*'Quarterly Data'!C104/'Quarterly Data'!$U104</f>
        <v>26.070615403026803</v>
      </c>
      <c r="D105" s="1">
        <f>+'Quarterly Data'!D104</f>
        <v>1.005504796494634</v>
      </c>
      <c r="E105" s="9">
        <f>100*LN('Quarterly Data'!E104/100)</f>
        <v>-7.465442930767333</v>
      </c>
      <c r="F105" s="1">
        <f>+'Quarterly Data'!F104</f>
        <v>3.0516330723142366</v>
      </c>
      <c r="G105" s="1">
        <f>100*'Quarterly Data'!G104/'Quarterly Data'!$U104</f>
        <v>77.09012105822956</v>
      </c>
      <c r="H105" s="9">
        <f>100*LN('Quarterly Data'!H104/100)</f>
        <v>-1.9627416359001795</v>
      </c>
      <c r="I105" s="1">
        <f>100*'Quarterly Data'!I104/'Quarterly Data'!$U104</f>
        <v>5.203256851375936</v>
      </c>
      <c r="J105" s="1">
        <f>100*'Quarterly Data'!J104/'Quarterly Data'!$U104</f>
        <v>31.033346922931038</v>
      </c>
      <c r="K105" s="1">
        <f>100*'Quarterly Data'!K104/'Quarterly Data'!$U104</f>
        <v>21.400871859126635</v>
      </c>
      <c r="L105" s="1">
        <f>100*'Quarterly Data'!L104/'Quarterly Data'!$U104</f>
        <v>52.43421878205767</v>
      </c>
      <c r="M105" s="1">
        <f>100*'Quarterly Data'!M104/'Quarterly Data'!$U104</f>
        <v>7.5291930454196665</v>
      </c>
      <c r="N105" s="1">
        <f>100*'Quarterly Data'!N104/'Quarterly Data'!$U104</f>
        <v>3.1705380916539934</v>
      </c>
      <c r="O105" s="1">
        <f>100*'Quarterly Data'!O104/'Quarterly Data'!$U104</f>
        <v>1.702704378281873</v>
      </c>
      <c r="P105" s="1">
        <f>100*'Quarterly Data'!P104/'Quarterly Data'!$U104</f>
        <v>2.129631533930868</v>
      </c>
      <c r="Q105" s="1">
        <f>100*'Quarterly Data'!Q104/'Quarterly Data'!$U104</f>
        <v>0.5263190415529327</v>
      </c>
      <c r="R105" s="1">
        <f>100*'Quarterly Data'!R104/'Quarterly Data'!$U104</f>
        <v>11.083587513544323</v>
      </c>
      <c r="S105" s="1">
        <f>100*'Quarterly Data'!S104/'Quarterly Data'!$U104</f>
        <v>3.5891224572407743</v>
      </c>
      <c r="T105" s="1">
        <f>100*'Quarterly Data'!T104/'Quarterly Data'!$U104</f>
        <v>2.7492575914088064</v>
      </c>
      <c r="U105" s="1">
        <f>100*'Quarterly Data'!U104/'Quarterly Data'!$U104</f>
        <v>100</v>
      </c>
    </row>
    <row r="106" spans="1:21" ht="12.75">
      <c r="A106">
        <v>1938.25</v>
      </c>
      <c r="B106" s="1">
        <f>100*'Quarterly Data'!B105/'Quarterly Data'!$U105</f>
        <v>9.114406679831939</v>
      </c>
      <c r="C106" s="1">
        <f>100*'Quarterly Data'!C105/'Quarterly Data'!$U105</f>
        <v>25.694094538164585</v>
      </c>
      <c r="D106" s="1">
        <f>+'Quarterly Data'!D105</f>
        <v>0.9805359734777636</v>
      </c>
      <c r="E106" s="9">
        <f>100*LN('Quarterly Data'!E105/100)</f>
        <v>-9.382970392885918</v>
      </c>
      <c r="F106" s="1">
        <f>+'Quarterly Data'!F105</f>
        <v>2.74677465683631</v>
      </c>
      <c r="G106" s="1">
        <f>100*'Quarterly Data'!G105/'Quarterly Data'!$U105</f>
        <v>75.15141990700933</v>
      </c>
      <c r="H106" s="9">
        <f>100*LN('Quarterly Data'!H105/100)</f>
        <v>-2.809685700886089</v>
      </c>
      <c r="I106" s="1">
        <f>100*'Quarterly Data'!I105/'Quarterly Data'!$U105</f>
        <v>4.856261543389194</v>
      </c>
      <c r="J106" s="1">
        <f>100*'Quarterly Data'!J105/'Quarterly Data'!$U105</f>
        <v>30.7605097653315</v>
      </c>
      <c r="K106" s="1">
        <f>100*'Quarterly Data'!K105/'Quarterly Data'!$U105</f>
        <v>21.163835429213027</v>
      </c>
      <c r="L106" s="1">
        <f>100*'Quarterly Data'!L105/'Quarterly Data'!$U105</f>
        <v>51.92434519454453</v>
      </c>
      <c r="M106" s="1">
        <f>100*'Quarterly Data'!M105/'Quarterly Data'!$U105</f>
        <v>6.018034713925493</v>
      </c>
      <c r="N106" s="1">
        <f>100*'Quarterly Data'!N105/'Quarterly Data'!$U105</f>
        <v>2.730924230835198</v>
      </c>
      <c r="O106" s="1">
        <f>100*'Quarterly Data'!O105/'Quarterly Data'!$U105</f>
        <v>1.7369955802383952</v>
      </c>
      <c r="P106" s="1">
        <f>100*'Quarterly Data'!P105/'Quarterly Data'!$U105</f>
        <v>1.724170219949807</v>
      </c>
      <c r="Q106" s="1">
        <f>100*'Quarterly Data'!Q105/'Quarterly Data'!$U105</f>
        <v>-0.17405531709790775</v>
      </c>
      <c r="R106" s="1">
        <f>100*'Quarterly Data'!R105/'Quarterly Data'!$U105</f>
        <v>11.449850635350105</v>
      </c>
      <c r="S106" s="1">
        <f>100*'Quarterly Data'!S105/'Quarterly Data'!$U105</f>
        <v>3.4811500883437727</v>
      </c>
      <c r="T106" s="1">
        <f>100*'Quarterly Data'!T105/'Quarterly Data'!$U105</f>
        <v>2.5782222685437577</v>
      </c>
      <c r="U106" s="1">
        <f>100*'Quarterly Data'!U105/'Quarterly Data'!$U105</f>
        <v>100</v>
      </c>
    </row>
    <row r="107" spans="1:21" ht="12.75">
      <c r="A107">
        <v>1938.5</v>
      </c>
      <c r="B107" s="1">
        <f>100*'Quarterly Data'!B106/'Quarterly Data'!$U106</f>
        <v>9.56600040416814</v>
      </c>
      <c r="C107" s="1">
        <f>100*'Quarterly Data'!C106/'Quarterly Data'!$U106</f>
        <v>25.959272458841035</v>
      </c>
      <c r="D107" s="1">
        <f>+'Quarterly Data'!D106</f>
        <v>0.9943299192027807</v>
      </c>
      <c r="E107" s="9">
        <f>100*LN('Quarterly Data'!E106/100)</f>
        <v>-10.104914745565976</v>
      </c>
      <c r="F107" s="1">
        <f>+'Quarterly Data'!F106</f>
        <v>2.6717124092551887</v>
      </c>
      <c r="G107" s="1">
        <f>100*'Quarterly Data'!G106/'Quarterly Data'!$U106</f>
        <v>75.72247733891717</v>
      </c>
      <c r="H107" s="9">
        <f>100*LN('Quarterly Data'!H106/100)</f>
        <v>-3.221440516534967</v>
      </c>
      <c r="I107" s="1">
        <f>100*'Quarterly Data'!I106/'Quarterly Data'!$U106</f>
        <v>4.7766593416493865</v>
      </c>
      <c r="J107" s="1">
        <f>100*'Quarterly Data'!J106/'Quarterly Data'!$U106</f>
        <v>31.049646297433522</v>
      </c>
      <c r="K107" s="1">
        <f>100*'Quarterly Data'!K106/'Quarterly Data'!$U106</f>
        <v>21.046217168952637</v>
      </c>
      <c r="L107" s="1">
        <f>100*'Quarterly Data'!L106/'Quarterly Data'!$U106</f>
        <v>52.09586346638616</v>
      </c>
      <c r="M107" s="1">
        <f>100*'Quarterly Data'!M106/'Quarterly Data'!$U106</f>
        <v>5.8587928939231455</v>
      </c>
      <c r="N107" s="1">
        <f>100*'Quarterly Data'!N106/'Quarterly Data'!$U106</f>
        <v>2.7178667493240196</v>
      </c>
      <c r="O107" s="1">
        <f>100*'Quarterly Data'!O106/'Quarterly Data'!$U106</f>
        <v>1.867383940734593</v>
      </c>
      <c r="P107" s="1">
        <f>100*'Quarterly Data'!P106/'Quarterly Data'!$U106</f>
        <v>1.694454280135546</v>
      </c>
      <c r="Q107" s="1">
        <f>100*'Quarterly Data'!Q106/'Quarterly Data'!$U106</f>
        <v>-0.42091207627101235</v>
      </c>
      <c r="R107" s="1">
        <f>100*'Quarterly Data'!R106/'Quarterly Data'!$U106</f>
        <v>12.328522972780112</v>
      </c>
      <c r="S107" s="1">
        <f>100*'Quarterly Data'!S106/'Quarterly Data'!$U106</f>
        <v>3.4078129677947633</v>
      </c>
      <c r="T107" s="1">
        <f>100*'Quarterly Data'!T106/'Quarterly Data'!$U106</f>
        <v>2.7451743036163996</v>
      </c>
      <c r="U107" s="1">
        <f>100*'Quarterly Data'!U106/'Quarterly Data'!$U106</f>
        <v>100</v>
      </c>
    </row>
    <row r="108" spans="1:21" ht="12.75">
      <c r="A108">
        <v>1938.75</v>
      </c>
      <c r="B108" s="1">
        <f>100*'Quarterly Data'!B107/'Quarterly Data'!$U107</f>
        <v>9.995337588751898</v>
      </c>
      <c r="C108" s="1">
        <f>100*'Quarterly Data'!C107/'Quarterly Data'!$U107</f>
        <v>26.491856291568862</v>
      </c>
      <c r="D108" s="1">
        <f>+'Quarterly Data'!D107</f>
        <v>1.0199950743318027</v>
      </c>
      <c r="E108" s="9">
        <f>100*LN('Quarterly Data'!E107/100)</f>
        <v>-10.880570174369138</v>
      </c>
      <c r="F108" s="1">
        <f>+'Quarterly Data'!F107</f>
        <v>2.647589898840454</v>
      </c>
      <c r="G108" s="1">
        <f>100*'Quarterly Data'!G107/'Quarterly Data'!$U107</f>
        <v>77.19013379764205</v>
      </c>
      <c r="H108" s="9">
        <f>100*LN('Quarterly Data'!H107/100)</f>
        <v>-3.8109359382633703</v>
      </c>
      <c r="I108" s="1">
        <f>100*'Quarterly Data'!I107/'Quarterly Data'!$U107</f>
        <v>4.930453394413601</v>
      </c>
      <c r="J108" s="1">
        <f>100*'Quarterly Data'!J107/'Quarterly Data'!$U107</f>
        <v>30.9358573141278</v>
      </c>
      <c r="K108" s="1">
        <f>100*'Quarterly Data'!K107/'Quarterly Data'!$U107</f>
        <v>20.99426065907254</v>
      </c>
      <c r="L108" s="1">
        <f>100*'Quarterly Data'!L107/'Quarterly Data'!$U107</f>
        <v>51.930117973200346</v>
      </c>
      <c r="M108" s="1">
        <f>100*'Quarterly Data'!M107/'Quarterly Data'!$U107</f>
        <v>6.652362807343075</v>
      </c>
      <c r="N108" s="1">
        <f>100*'Quarterly Data'!N107/'Quarterly Data'!$U107</f>
        <v>2.826581521949575</v>
      </c>
      <c r="O108" s="1">
        <f>100*'Quarterly Data'!O107/'Quarterly Data'!$U107</f>
        <v>1.9703553505233211</v>
      </c>
      <c r="P108" s="1">
        <f>100*'Quarterly Data'!P107/'Quarterly Data'!$U107</f>
        <v>2.0802824837801395</v>
      </c>
      <c r="Q108" s="1">
        <f>100*'Quarterly Data'!Q107/'Quarterly Data'!$U107</f>
        <v>-0.22485654890996168</v>
      </c>
      <c r="R108" s="1">
        <f>100*'Quarterly Data'!R107/'Quarterly Data'!$U107</f>
        <v>12.95973658170626</v>
      </c>
      <c r="S108" s="1">
        <f>100*'Quarterly Data'!S107/'Quarterly Data'!$U107</f>
        <v>3.3933632055355707</v>
      </c>
      <c r="T108" s="1">
        <f>100*'Quarterly Data'!T107/'Quarterly Data'!$U107</f>
        <v>2.675900164556793</v>
      </c>
      <c r="U108" s="1">
        <f>100*'Quarterly Data'!U107/'Quarterly Data'!$U107</f>
        <v>100.00000000000001</v>
      </c>
    </row>
    <row r="109" spans="1:21" ht="12.75">
      <c r="A109">
        <v>1939</v>
      </c>
      <c r="B109" s="1">
        <f>100*'Quarterly Data'!B108/'Quarterly Data'!$U108</f>
        <v>10.090116204533313</v>
      </c>
      <c r="C109" s="1">
        <f>100*'Quarterly Data'!C108/'Quarterly Data'!$U108</f>
        <v>26.54626735252242</v>
      </c>
      <c r="D109" s="1">
        <f>+'Quarterly Data'!D108</f>
        <v>1.0018777608922782</v>
      </c>
      <c r="E109" s="9">
        <f>100*LN('Quarterly Data'!E108/100)</f>
        <v>-11.607922152877412</v>
      </c>
      <c r="F109" s="1">
        <f>+'Quarterly Data'!F108</f>
        <v>2.6302153102277432</v>
      </c>
      <c r="G109" s="1">
        <f>100*'Quarterly Data'!G108/'Quarterly Data'!$U108</f>
        <v>77.9654302504996</v>
      </c>
      <c r="H109" s="9">
        <f>100*LN('Quarterly Data'!H108/100)</f>
        <v>-4.079641586766685</v>
      </c>
      <c r="I109" s="1">
        <f>100*'Quarterly Data'!I108/'Quarterly Data'!$U108</f>
        <v>5.28324863940122</v>
      </c>
      <c r="J109" s="1">
        <f>100*'Quarterly Data'!J108/'Quarterly Data'!$U108</f>
        <v>31.141065492607197</v>
      </c>
      <c r="K109" s="1">
        <f>100*'Quarterly Data'!K108/'Quarterly Data'!$U108</f>
        <v>21.000376133979113</v>
      </c>
      <c r="L109" s="1">
        <f>100*'Quarterly Data'!L108/'Quarterly Data'!$U108</f>
        <v>52.1414416265863</v>
      </c>
      <c r="M109" s="1">
        <f>100*'Quarterly Data'!M108/'Quarterly Data'!$U108</f>
        <v>7.024499823583919</v>
      </c>
      <c r="N109" s="1">
        <f>100*'Quarterly Data'!N108/'Quarterly Data'!$U108</f>
        <v>2.995946724930864</v>
      </c>
      <c r="O109" s="1">
        <f>100*'Quarterly Data'!O108/'Quarterly Data'!$U108</f>
        <v>2.269570384817221</v>
      </c>
      <c r="P109" s="1">
        <f>100*'Quarterly Data'!P108/'Quarterly Data'!$U108</f>
        <v>1.7908516060846345</v>
      </c>
      <c r="Q109" s="1">
        <f>100*'Quarterly Data'!Q108/'Quarterly Data'!$U108</f>
        <v>-0.031868892248799734</v>
      </c>
      <c r="R109" s="1">
        <f>100*'Quarterly Data'!R108/'Quarterly Data'!$U108</f>
        <v>12.778485562571085</v>
      </c>
      <c r="S109" s="1">
        <f>100*'Quarterly Data'!S108/'Quarterly Data'!$U108</f>
        <v>3.4049854699947995</v>
      </c>
      <c r="T109" s="1">
        <f>100*'Quarterly Data'!T108/'Quarterly Data'!$U108</f>
        <v>2.6672308716377393</v>
      </c>
      <c r="U109" s="1">
        <f>100*'Quarterly Data'!U108/'Quarterly Data'!$U108</f>
        <v>100</v>
      </c>
    </row>
    <row r="110" spans="1:21" ht="12.75">
      <c r="A110">
        <v>1939.25</v>
      </c>
      <c r="B110" s="1">
        <f>100*'Quarterly Data'!B109/'Quarterly Data'!$U109</f>
        <v>10.76931497744571</v>
      </c>
      <c r="C110" s="1">
        <f>100*'Quarterly Data'!C109/'Quarterly Data'!$U109</f>
        <v>26.808774304558135</v>
      </c>
      <c r="D110" s="1">
        <f>+'Quarterly Data'!D109</f>
        <v>0.9849431532545507</v>
      </c>
      <c r="E110" s="9">
        <f>100*LN('Quarterly Data'!E109/100)</f>
        <v>-12.71721524471367</v>
      </c>
      <c r="F110" s="1">
        <f>+'Quarterly Data'!F109</f>
        <v>2.5001223243541664</v>
      </c>
      <c r="G110" s="1">
        <f>100*'Quarterly Data'!G109/'Quarterly Data'!$U109</f>
        <v>79.6586922868442</v>
      </c>
      <c r="H110" s="9">
        <f>100*LN('Quarterly Data'!H109/100)</f>
        <v>-4.427241657628584</v>
      </c>
      <c r="I110" s="1">
        <f>100*'Quarterly Data'!I109/'Quarterly Data'!$U109</f>
        <v>5.57070844158307</v>
      </c>
      <c r="J110" s="1">
        <f>100*'Quarterly Data'!J109/'Quarterly Data'!$U109</f>
        <v>32.07858154244871</v>
      </c>
      <c r="K110" s="1">
        <f>100*'Quarterly Data'!K109/'Quarterly Data'!$U109</f>
        <v>21.07136365220511</v>
      </c>
      <c r="L110" s="1">
        <f>100*'Quarterly Data'!L109/'Quarterly Data'!$U109</f>
        <v>53.14994519465383</v>
      </c>
      <c r="M110" s="1">
        <f>100*'Quarterly Data'!M109/'Quarterly Data'!$U109</f>
        <v>7.5289117634504805</v>
      </c>
      <c r="N110" s="1">
        <f>100*'Quarterly Data'!N109/'Quarterly Data'!$U109</f>
        <v>3.061743819959601</v>
      </c>
      <c r="O110" s="1">
        <f>100*'Quarterly Data'!O109/'Quarterly Data'!$U109</f>
        <v>2.373636890834709</v>
      </c>
      <c r="P110" s="1">
        <f>100*'Quarterly Data'!P109/'Quarterly Data'!$U109</f>
        <v>1.9354439503097323</v>
      </c>
      <c r="Q110" s="1">
        <f>100*'Quarterly Data'!Q109/'Quarterly Data'!$U109</f>
        <v>0.1580871023464394</v>
      </c>
      <c r="R110" s="1">
        <f>100*'Quarterly Data'!R109/'Quarterly Data'!$U109</f>
        <v>12.647406877561176</v>
      </c>
      <c r="S110" s="1">
        <f>100*'Quarterly Data'!S109/'Quarterly Data'!$U109</f>
        <v>3.4392022807419464</v>
      </c>
      <c r="T110" s="1">
        <f>100*'Quarterly Data'!T109/'Quarterly Data'!$U109</f>
        <v>2.677482271146299</v>
      </c>
      <c r="U110" s="1">
        <f>100*'Quarterly Data'!U109/'Quarterly Data'!$U109</f>
        <v>99.99999999999999</v>
      </c>
    </row>
    <row r="111" spans="1:21" ht="12.75">
      <c r="A111">
        <v>1939.5</v>
      </c>
      <c r="B111" s="1">
        <f>100*'Quarterly Data'!B110/'Quarterly Data'!$U110</f>
        <v>11.423504136703876</v>
      </c>
      <c r="C111" s="1">
        <f>100*'Quarterly Data'!C110/'Quarterly Data'!$U110</f>
        <v>27.649404568220234</v>
      </c>
      <c r="D111" s="1">
        <f>+'Quarterly Data'!D110</f>
        <v>0.9964306133154954</v>
      </c>
      <c r="E111" s="9">
        <f>100*LN('Quarterly Data'!E110/100)</f>
        <v>-12.511400763947522</v>
      </c>
      <c r="F111" s="1">
        <f>+'Quarterly Data'!F110</f>
        <v>2.4712859651352725</v>
      </c>
      <c r="G111" s="1">
        <f>100*'Quarterly Data'!G110/'Quarterly Data'!$U110</f>
        <v>80.22478629522426</v>
      </c>
      <c r="H111" s="9">
        <f>100*LN('Quarterly Data'!H110/100)</f>
        <v>-4.235788348047856</v>
      </c>
      <c r="I111" s="1">
        <f>100*'Quarterly Data'!I110/'Quarterly Data'!$U110</f>
        <v>5.862797193954766</v>
      </c>
      <c r="J111" s="1">
        <f>100*'Quarterly Data'!J110/'Quarterly Data'!$U110</f>
        <v>31.46496687931191</v>
      </c>
      <c r="K111" s="1">
        <f>100*'Quarterly Data'!K110/'Quarterly Data'!$U110</f>
        <v>21.11670630771893</v>
      </c>
      <c r="L111" s="1">
        <f>100*'Quarterly Data'!L110/'Quarterly Data'!$U110</f>
        <v>52.58167318703084</v>
      </c>
      <c r="M111" s="1">
        <f>100*'Quarterly Data'!M110/'Quarterly Data'!$U110</f>
        <v>8.215133968253514</v>
      </c>
      <c r="N111" s="1">
        <f>100*'Quarterly Data'!N110/'Quarterly Data'!$U110</f>
        <v>3.147605583745501</v>
      </c>
      <c r="O111" s="1">
        <f>100*'Quarterly Data'!O110/'Quarterly Data'!$U110</f>
        <v>2.595296841885093</v>
      </c>
      <c r="P111" s="1">
        <f>100*'Quarterly Data'!P110/'Quarterly Data'!$U110</f>
        <v>1.9076087484607196</v>
      </c>
      <c r="Q111" s="1">
        <f>100*'Quarterly Data'!Q110/'Quarterly Data'!$U110</f>
        <v>0.5646227941622004</v>
      </c>
      <c r="R111" s="1">
        <f>100*'Quarterly Data'!R110/'Quarterly Data'!$U110</f>
        <v>12.578198250880627</v>
      </c>
      <c r="S111" s="1">
        <f>100*'Quarterly Data'!S110/'Quarterly Data'!$U110</f>
        <v>3.5469289493372487</v>
      </c>
      <c r="T111" s="1">
        <f>100*'Quarterly Data'!T110/'Quarterly Data'!$U110</f>
        <v>2.5599452542327406</v>
      </c>
      <c r="U111" s="1">
        <f>100*'Quarterly Data'!U110/'Quarterly Data'!$U110</f>
        <v>100</v>
      </c>
    </row>
    <row r="112" spans="1:21" ht="12.75">
      <c r="A112">
        <v>1939.75</v>
      </c>
      <c r="B112" s="1">
        <f>100*'Quarterly Data'!B111/'Quarterly Data'!$U111</f>
        <v>12.09657415992563</v>
      </c>
      <c r="C112" s="1">
        <f>100*'Quarterly Data'!C111/'Quarterly Data'!$U111</f>
        <v>28.3918114699809</v>
      </c>
      <c r="D112" s="1">
        <f>+'Quarterly Data'!D111</f>
        <v>1.015285799735605</v>
      </c>
      <c r="E112" s="9">
        <f>100*LN('Quarterly Data'!E111/100)</f>
        <v>-8.684544262294065</v>
      </c>
      <c r="F112" s="1">
        <f>+'Quarterly Data'!F111</f>
        <v>2.426760821219283</v>
      </c>
      <c r="G112" s="1">
        <f>100*'Quarterly Data'!G111/'Quarterly Data'!$U111</f>
        <v>81.0964739283319</v>
      </c>
      <c r="H112" s="9">
        <f>100*LN('Quarterly Data'!H111/100)</f>
        <v>-2.960079325648222</v>
      </c>
      <c r="I112" s="1">
        <f>100*'Quarterly Data'!I111/'Quarterly Data'!$U111</f>
        <v>5.7818820377333155</v>
      </c>
      <c r="J112" s="1">
        <f>100*'Quarterly Data'!J111/'Quarterly Data'!$U111</f>
        <v>31.61291809233268</v>
      </c>
      <c r="K112" s="1">
        <f>100*'Quarterly Data'!K111/'Quarterly Data'!$U111</f>
        <v>21.12235146839207</v>
      </c>
      <c r="L112" s="1">
        <f>100*'Quarterly Data'!L111/'Quarterly Data'!$U111</f>
        <v>52.73526956072475</v>
      </c>
      <c r="M112" s="1">
        <f>100*'Quarterly Data'!M111/'Quarterly Data'!$U111</f>
        <v>9.322429489610926</v>
      </c>
      <c r="N112" s="1">
        <f>100*'Quarterly Data'!N111/'Quarterly Data'!$U111</f>
        <v>3.5521743082512316</v>
      </c>
      <c r="O112" s="1">
        <f>100*'Quarterly Data'!O111/'Quarterly Data'!$U111</f>
        <v>2.4991719761888675</v>
      </c>
      <c r="P112" s="1">
        <f>100*'Quarterly Data'!P111/'Quarterly Data'!$U111</f>
        <v>2.0885074651886164</v>
      </c>
      <c r="Q112" s="1">
        <f>100*'Quarterly Data'!Q111/'Quarterly Data'!$U111</f>
        <v>1.1825757399822103</v>
      </c>
      <c r="R112" s="1">
        <f>100*'Quarterly Data'!R111/'Quarterly Data'!$U111</f>
        <v>12.386751388592202</v>
      </c>
      <c r="S112" s="1">
        <f>100*'Quarterly Data'!S111/'Quarterly Data'!$U111</f>
        <v>3.7128492306229024</v>
      </c>
      <c r="T112" s="1">
        <f>100*'Quarterly Data'!T111/'Quarterly Data'!$U111</f>
        <v>2.8427077789521964</v>
      </c>
      <c r="U112" s="1">
        <f>100*'Quarterly Data'!U111/'Quarterly Data'!$U111</f>
        <v>100</v>
      </c>
    </row>
    <row r="113" spans="1:21" ht="12.75">
      <c r="A113">
        <v>1940</v>
      </c>
      <c r="B113" s="1">
        <f>100*'Quarterly Data'!B112/'Quarterly Data'!$U112</f>
        <v>12.328807296673626</v>
      </c>
      <c r="C113" s="1">
        <f>100*'Quarterly Data'!C112/'Quarterly Data'!$U112</f>
        <v>28.869216790662026</v>
      </c>
      <c r="D113" s="1">
        <f>+'Quarterly Data'!D112</f>
        <v>0.9999672456033241</v>
      </c>
      <c r="E113" s="9">
        <f>100*LN('Quarterly Data'!E112/100)</f>
        <v>-9.081925258022611</v>
      </c>
      <c r="F113" s="1">
        <f>+'Quarterly Data'!F112</f>
        <v>2.4338837194058764</v>
      </c>
      <c r="G113" s="1">
        <f>100*'Quarterly Data'!G112/'Quarterly Data'!$U112</f>
        <v>81.45801923308318</v>
      </c>
      <c r="H113" s="9">
        <f>100*LN('Quarterly Data'!H112/100)</f>
        <v>-2.99664016554806</v>
      </c>
      <c r="I113" s="1">
        <f>100*'Quarterly Data'!I112/'Quarterly Data'!$U112</f>
        <v>5.610343866346069</v>
      </c>
      <c r="J113" s="1">
        <f>100*'Quarterly Data'!J112/'Quarterly Data'!$U112</f>
        <v>31.343647105279203</v>
      </c>
      <c r="K113" s="1">
        <f>100*'Quarterly Data'!K112/'Quarterly Data'!$U112</f>
        <v>21.043776685573846</v>
      </c>
      <c r="L113" s="1">
        <f>100*'Quarterly Data'!L112/'Quarterly Data'!$U112</f>
        <v>52.38742379085305</v>
      </c>
      <c r="M113" s="1">
        <f>100*'Quarterly Data'!M112/'Quarterly Data'!$U112</f>
        <v>9.852868188656364</v>
      </c>
      <c r="N113" s="1">
        <f>100*'Quarterly Data'!N112/'Quarterly Data'!$U112</f>
        <v>3.778642588672144</v>
      </c>
      <c r="O113" s="1">
        <f>100*'Quarterly Data'!O112/'Quarterly Data'!$U112</f>
        <v>2.4943902512542184</v>
      </c>
      <c r="P113" s="1">
        <f>100*'Quarterly Data'!P112/'Quarterly Data'!$U112</f>
        <v>1.789094133521859</v>
      </c>
      <c r="Q113" s="1">
        <f>100*'Quarterly Data'!Q112/'Quarterly Data'!$U112</f>
        <v>1.7907412152081428</v>
      </c>
      <c r="R113" s="1">
        <f>100*'Quarterly Data'!R112/'Quarterly Data'!$U112</f>
        <v>12.405678473827718</v>
      </c>
      <c r="S113" s="1">
        <f>100*'Quarterly Data'!S112/'Quarterly Data'!$U112</f>
        <v>3.9589990424594634</v>
      </c>
      <c r="T113" s="1">
        <f>100*'Quarterly Data'!T112/'Quarterly Data'!$U112</f>
        <v>2.7572941290594724</v>
      </c>
      <c r="U113" s="1">
        <f>100*'Quarterly Data'!U112/'Quarterly Data'!$U112</f>
        <v>100</v>
      </c>
    </row>
    <row r="114" spans="1:21" ht="12.75">
      <c r="A114">
        <v>1940.25</v>
      </c>
      <c r="B114" s="1">
        <f>100*'Quarterly Data'!B113/'Quarterly Data'!$U113</f>
        <v>12.978380090905992</v>
      </c>
      <c r="C114" s="1">
        <f>100*'Quarterly Data'!C113/'Quarterly Data'!$U113</f>
        <v>29.29542000404938</v>
      </c>
      <c r="D114" s="1">
        <f>+'Quarterly Data'!D113</f>
        <v>0.9901896443417307</v>
      </c>
      <c r="E114" s="9">
        <f>100*LN('Quarterly Data'!E113/100)</f>
        <v>-9.867816089447631</v>
      </c>
      <c r="F114" s="1">
        <f>+'Quarterly Data'!F113</f>
        <v>2.360061301915756</v>
      </c>
      <c r="G114" s="1">
        <f>100*'Quarterly Data'!G113/'Quarterly Data'!$U113</f>
        <v>82.45803968028794</v>
      </c>
      <c r="H114" s="9">
        <f>100*LN('Quarterly Data'!H113/100)</f>
        <v>-3.249364493516839</v>
      </c>
      <c r="I114" s="1">
        <f>100*'Quarterly Data'!I113/'Quarterly Data'!$U113</f>
        <v>5.955204138161688</v>
      </c>
      <c r="J114" s="1">
        <f>100*'Quarterly Data'!J113/'Quarterly Data'!$U113</f>
        <v>31.861148086627626</v>
      </c>
      <c r="K114" s="1">
        <f>100*'Quarterly Data'!K113/'Quarterly Data'!$U113</f>
        <v>21.145139503591086</v>
      </c>
      <c r="L114" s="1">
        <f>100*'Quarterly Data'!L113/'Quarterly Data'!$U113</f>
        <v>53.00628759021871</v>
      </c>
      <c r="M114" s="1">
        <f>100*'Quarterly Data'!M113/'Quarterly Data'!$U113</f>
        <v>10.77028137016603</v>
      </c>
      <c r="N114" s="1">
        <f>100*'Quarterly Data'!N113/'Quarterly Data'!$U113</f>
        <v>3.955893320676718</v>
      </c>
      <c r="O114" s="1">
        <f>100*'Quarterly Data'!O113/'Quarterly Data'!$U113</f>
        <v>2.679174378073001</v>
      </c>
      <c r="P114" s="1">
        <f>100*'Quarterly Data'!P113/'Quarterly Data'!$U113</f>
        <v>1.7459784660770734</v>
      </c>
      <c r="Q114" s="1">
        <f>100*'Quarterly Data'!Q113/'Quarterly Data'!$U113</f>
        <v>2.389235205339237</v>
      </c>
      <c r="R114" s="1">
        <f>100*'Quarterly Data'!R113/'Quarterly Data'!$U113</f>
        <v>11.432331390454227</v>
      </c>
      <c r="S114" s="1">
        <f>100*'Quarterly Data'!S113/'Quarterly Data'!$U113</f>
        <v>3.8825264960141066</v>
      </c>
      <c r="T114" s="1">
        <f>100*'Quarterly Data'!T113/'Quarterly Data'!$U113</f>
        <v>2.588591304726839</v>
      </c>
      <c r="U114" s="1">
        <f>100*'Quarterly Data'!U113/'Quarterly Data'!$U113</f>
        <v>100</v>
      </c>
    </row>
    <row r="115" spans="1:21" ht="12.75">
      <c r="A115">
        <v>1940.5</v>
      </c>
      <c r="B115" s="1">
        <f>100*'Quarterly Data'!B114/'Quarterly Data'!$U114</f>
        <v>13.397048878930098</v>
      </c>
      <c r="C115" s="1">
        <f>100*'Quarterly Data'!C114/'Quarterly Data'!$U114</f>
        <v>29.86853297402342</v>
      </c>
      <c r="D115" s="1">
        <f>+'Quarterly Data'!D114</f>
        <v>0.9982051180933743</v>
      </c>
      <c r="E115" s="9">
        <f>100*LN('Quarterly Data'!E114/100)</f>
        <v>-10.645933744482852</v>
      </c>
      <c r="F115" s="1">
        <f>+'Quarterly Data'!F114</f>
        <v>2.3503095585307343</v>
      </c>
      <c r="G115" s="1">
        <f>100*'Quarterly Data'!G114/'Quarterly Data'!$U114</f>
        <v>84.77891772363243</v>
      </c>
      <c r="H115" s="9">
        <f>100*LN('Quarterly Data'!H114/100)</f>
        <v>-3.0975222827731743</v>
      </c>
      <c r="I115" s="1">
        <f>100*'Quarterly Data'!I114/'Quarterly Data'!$U114</f>
        <v>6.612463184203462</v>
      </c>
      <c r="J115" s="1">
        <f>100*'Quarterly Data'!J114/'Quarterly Data'!$U114</f>
        <v>32.072672707678024</v>
      </c>
      <c r="K115" s="1">
        <f>100*'Quarterly Data'!K114/'Quarterly Data'!$U114</f>
        <v>21.2726443037666</v>
      </c>
      <c r="L115" s="1">
        <f>100*'Quarterly Data'!L114/'Quarterly Data'!$U114</f>
        <v>53.34531701144462</v>
      </c>
      <c r="M115" s="1">
        <f>100*'Quarterly Data'!M114/'Quarterly Data'!$U114</f>
        <v>11.919881936408384</v>
      </c>
      <c r="N115" s="1">
        <f>100*'Quarterly Data'!N114/'Quarterly Data'!$U114</f>
        <v>4.066548978586328</v>
      </c>
      <c r="O115" s="1">
        <f>100*'Quarterly Data'!O114/'Quarterly Data'!$U114</f>
        <v>2.837642768680908</v>
      </c>
      <c r="P115" s="1">
        <f>100*'Quarterly Data'!P114/'Quarterly Data'!$U114</f>
        <v>2.1388160977890855</v>
      </c>
      <c r="Q115" s="1">
        <f>100*'Quarterly Data'!Q114/'Quarterly Data'!$U114</f>
        <v>2.8768740913520627</v>
      </c>
      <c r="R115" s="1">
        <f>100*'Quarterly Data'!R114/'Quarterly Data'!$U114</f>
        <v>11.733004233395881</v>
      </c>
      <c r="S115" s="1">
        <f>100*'Quarterly Data'!S114/'Quarterly Data'!$U114</f>
        <v>3.8965758497823533</v>
      </c>
      <c r="T115" s="1">
        <f>100*'Quarterly Data'!T114/'Quarterly Data'!$U114</f>
        <v>2.7283244916023017</v>
      </c>
      <c r="U115" s="1">
        <f>100*'Quarterly Data'!U114/'Quarterly Data'!$U114</f>
        <v>100</v>
      </c>
    </row>
    <row r="116" spans="1:21" ht="12.75">
      <c r="A116">
        <v>1940.75</v>
      </c>
      <c r="B116" s="1">
        <f>100*'Quarterly Data'!B115/'Quarterly Data'!$U115</f>
        <v>13.8782496275664</v>
      </c>
      <c r="C116" s="1">
        <f>100*'Quarterly Data'!C115/'Quarterly Data'!$U115</f>
        <v>30.601122128089155</v>
      </c>
      <c r="D116" s="1">
        <f>+'Quarterly Data'!D115</f>
        <v>1.009271623724184</v>
      </c>
      <c r="E116" s="9">
        <f>100*LN('Quarterly Data'!E115/100)</f>
        <v>-8.410178890597642</v>
      </c>
      <c r="F116" s="1">
        <f>+'Quarterly Data'!F115</f>
        <v>2.348404391683839</v>
      </c>
      <c r="G116" s="1">
        <f>100*'Quarterly Data'!G115/'Quarterly Data'!$U115</f>
        <v>89.56378331394433</v>
      </c>
      <c r="H116" s="9">
        <f>100*LN('Quarterly Data'!H115/100)</f>
        <v>-1.7248759127684592</v>
      </c>
      <c r="I116" s="1">
        <f>100*'Quarterly Data'!I115/'Quarterly Data'!$U115</f>
        <v>7.184108518279011</v>
      </c>
      <c r="J116" s="1">
        <f>100*'Quarterly Data'!J115/'Quarterly Data'!$U115</f>
        <v>32.27860716120241</v>
      </c>
      <c r="K116" s="1">
        <f>100*'Quarterly Data'!K115/'Quarterly Data'!$U115</f>
        <v>21.148138777606363</v>
      </c>
      <c r="L116" s="1">
        <f>100*'Quarterly Data'!L115/'Quarterly Data'!$U115</f>
        <v>53.426745938808764</v>
      </c>
      <c r="M116" s="1">
        <f>100*'Quarterly Data'!M115/'Quarterly Data'!$U115</f>
        <v>13.216509192987953</v>
      </c>
      <c r="N116" s="1">
        <f>100*'Quarterly Data'!N115/'Quarterly Data'!$U115</f>
        <v>4.461782487386625</v>
      </c>
      <c r="O116" s="1">
        <f>100*'Quarterly Data'!O115/'Quarterly Data'!$U115</f>
        <v>2.724582862629903</v>
      </c>
      <c r="P116" s="1">
        <f>100*'Quarterly Data'!P115/'Quarterly Data'!$U115</f>
        <v>2.773974431463618</v>
      </c>
      <c r="Q116" s="1">
        <f>100*'Quarterly Data'!Q115/'Quarterly Data'!$U115</f>
        <v>3.256169411507806</v>
      </c>
      <c r="R116" s="1">
        <f>100*'Quarterly Data'!R115/'Quarterly Data'!$U115</f>
        <v>14.518574680163198</v>
      </c>
      <c r="S116" s="1">
        <f>100*'Quarterly Data'!S115/'Quarterly Data'!$U115</f>
        <v>3.8833134016857094</v>
      </c>
      <c r="T116" s="1">
        <f>100*'Quarterly Data'!T115/'Quarterly Data'!$U115</f>
        <v>2.6654684179803225</v>
      </c>
      <c r="U116" s="1">
        <f>100*'Quarterly Data'!U115/'Quarterly Data'!$U115</f>
        <v>100</v>
      </c>
    </row>
    <row r="117" spans="1:21" ht="12.75">
      <c r="A117">
        <v>1941</v>
      </c>
      <c r="B117" s="1">
        <f>100*'Quarterly Data'!B116/'Quarterly Data'!$U116</f>
        <v>13.884929586783462</v>
      </c>
      <c r="C117" s="1">
        <f>100*'Quarterly Data'!C116/'Quarterly Data'!$U116</f>
        <v>31.759692054919636</v>
      </c>
      <c r="D117" s="1">
        <f>+'Quarterly Data'!D116</f>
        <v>0.9993310853812574</v>
      </c>
      <c r="E117" s="9">
        <f>100*LN('Quarterly Data'!E116/100)</f>
        <v>-6.633924374368114</v>
      </c>
      <c r="F117" s="1">
        <f>+'Quarterly Data'!F116</f>
        <v>2.4655351508349477</v>
      </c>
      <c r="G117" s="1">
        <f>100*'Quarterly Data'!G116/'Quarterly Data'!$U116</f>
        <v>92.97000853784624</v>
      </c>
      <c r="H117" s="9">
        <f>100*LN('Quarterly Data'!H116/100)</f>
        <v>-0.45369533315628247</v>
      </c>
      <c r="I117" s="1">
        <f>100*'Quarterly Data'!I116/'Quarterly Data'!$U116</f>
        <v>7.377970039019289</v>
      </c>
      <c r="J117" s="1">
        <f>100*'Quarterly Data'!J116/'Quarterly Data'!$U116</f>
        <v>32.066656273042696</v>
      </c>
      <c r="K117" s="1">
        <f>100*'Quarterly Data'!K116/'Quarterly Data'!$U116</f>
        <v>21.2307438451726</v>
      </c>
      <c r="L117" s="1">
        <f>100*'Quarterly Data'!L116/'Quarterly Data'!$U116</f>
        <v>53.2974001182153</v>
      </c>
      <c r="M117" s="1">
        <f>100*'Quarterly Data'!M116/'Quarterly Data'!$U116</f>
        <v>13.571848330026812</v>
      </c>
      <c r="N117" s="1">
        <f>100*'Quarterly Data'!N116/'Quarterly Data'!$U116</f>
        <v>4.758496918832955</v>
      </c>
      <c r="O117" s="1">
        <f>100*'Quarterly Data'!O116/'Quarterly Data'!$U116</f>
        <v>2.4423613201308285</v>
      </c>
      <c r="P117" s="1">
        <f>100*'Quarterly Data'!P116/'Quarterly Data'!$U116</f>
        <v>2.741690392476336</v>
      </c>
      <c r="Q117" s="1">
        <f>100*'Quarterly Data'!Q116/'Quarterly Data'!$U116</f>
        <v>3.629299698586693</v>
      </c>
      <c r="R117" s="1">
        <f>100*'Quarterly Data'!R116/'Quarterly Data'!$U116</f>
        <v>17.640818730705877</v>
      </c>
      <c r="S117" s="1">
        <f>100*'Quarterly Data'!S116/'Quarterly Data'!$U116</f>
        <v>4.050622709464889</v>
      </c>
      <c r="T117" s="1">
        <f>100*'Quarterly Data'!T116/'Quarterly Data'!$U116</f>
        <v>2.9686513895859297</v>
      </c>
      <c r="U117" s="1">
        <f>100*'Quarterly Data'!U116/'Quarterly Data'!$U116</f>
        <v>100</v>
      </c>
    </row>
    <row r="118" spans="1:21" ht="12.75">
      <c r="A118">
        <v>1941.25</v>
      </c>
      <c r="B118" s="1">
        <f>100*'Quarterly Data'!B117/'Quarterly Data'!$U117</f>
        <v>13.633186100295305</v>
      </c>
      <c r="C118" s="1">
        <f>100*'Quarterly Data'!C117/'Quarterly Data'!$U117</f>
        <v>32.389776061957626</v>
      </c>
      <c r="D118" s="1">
        <f>+'Quarterly Data'!D117</f>
        <v>0.9952269562111343</v>
      </c>
      <c r="E118" s="9">
        <f>100*LN('Quarterly Data'!E117/100)</f>
        <v>-1.508740940198491</v>
      </c>
      <c r="F118" s="1">
        <f>+'Quarterly Data'!F117</f>
        <v>2.5806955436031287</v>
      </c>
      <c r="G118" s="1">
        <f>100*'Quarterly Data'!G117/'Quarterly Data'!$U117</f>
        <v>94.25910110424472</v>
      </c>
      <c r="H118" s="9">
        <f>100*LN('Quarterly Data'!H117/100)</f>
        <v>2.128846342206712</v>
      </c>
      <c r="I118" s="1">
        <f>100*'Quarterly Data'!I117/'Quarterly Data'!$U117</f>
        <v>7.755997795361992</v>
      </c>
      <c r="J118" s="1">
        <f>100*'Quarterly Data'!J117/'Quarterly Data'!$U117</f>
        <v>33.079592102214775</v>
      </c>
      <c r="K118" s="1">
        <f>100*'Quarterly Data'!K117/'Quarterly Data'!$U117</f>
        <v>21.67814126762487</v>
      </c>
      <c r="L118" s="1">
        <f>100*'Quarterly Data'!L117/'Quarterly Data'!$U117</f>
        <v>54.757733369839634</v>
      </c>
      <c r="M118" s="1">
        <f>100*'Quarterly Data'!M117/'Quarterly Data'!$U117</f>
        <v>14.221465569521044</v>
      </c>
      <c r="N118" s="1">
        <f>100*'Quarterly Data'!N117/'Quarterly Data'!$U117</f>
        <v>4.790832734366111</v>
      </c>
      <c r="O118" s="1">
        <f>100*'Quarterly Data'!O117/'Quarterly Data'!$U117</f>
        <v>3.3427833114986294</v>
      </c>
      <c r="P118" s="1">
        <f>100*'Quarterly Data'!P117/'Quarterly Data'!$U117</f>
        <v>2.091510893556005</v>
      </c>
      <c r="Q118" s="1">
        <f>100*'Quarterly Data'!Q117/'Quarterly Data'!$U117</f>
        <v>3.9963386301003005</v>
      </c>
      <c r="R118" s="1">
        <f>100*'Quarterly Data'!R117/'Quarterly Data'!$U117</f>
        <v>16.88389263459197</v>
      </c>
      <c r="S118" s="1">
        <f>100*'Quarterly Data'!S117/'Quarterly Data'!$U117</f>
        <v>3.9473522951729545</v>
      </c>
      <c r="T118" s="1">
        <f>100*'Quarterly Data'!T117/'Quarterly Data'!$U117</f>
        <v>3.307340560242878</v>
      </c>
      <c r="U118" s="1">
        <f>100*'Quarterly Data'!U117/'Quarterly Data'!$U117</f>
        <v>100</v>
      </c>
    </row>
    <row r="119" spans="1:21" ht="12.75">
      <c r="A119">
        <v>1941.5</v>
      </c>
      <c r="B119" s="1">
        <f>100*'Quarterly Data'!B118/'Quarterly Data'!$U118</f>
        <v>13.652273418230374</v>
      </c>
      <c r="C119" s="1">
        <f>100*'Quarterly Data'!C118/'Quarterly Data'!$U118</f>
        <v>33.00793878670367</v>
      </c>
      <c r="D119" s="1">
        <f>+'Quarterly Data'!D118</f>
        <v>0.9992582571358483</v>
      </c>
      <c r="E119" s="9">
        <f>100*LN('Quarterly Data'!E118/100)</f>
        <v>4.440283919332575</v>
      </c>
      <c r="F119" s="1">
        <f>+'Quarterly Data'!F118</f>
        <v>2.6504970486710238</v>
      </c>
      <c r="G119" s="1">
        <f>100*'Quarterly Data'!G118/'Quarterly Data'!$U118</f>
        <v>98.1891336159281</v>
      </c>
      <c r="H119" s="9">
        <f>100*LN('Quarterly Data'!H118/100)</f>
        <v>5.3961584964841816</v>
      </c>
      <c r="I119" s="1">
        <f>100*'Quarterly Data'!I118/'Quarterly Data'!$U118</f>
        <v>7.1545036172220655</v>
      </c>
      <c r="J119" s="1">
        <f>100*'Quarterly Data'!J118/'Quarterly Data'!$U118</f>
        <v>33.73151609132264</v>
      </c>
      <c r="K119" s="1">
        <f>100*'Quarterly Data'!K118/'Quarterly Data'!$U118</f>
        <v>21.933098392735875</v>
      </c>
      <c r="L119" s="1">
        <f>100*'Quarterly Data'!L118/'Quarterly Data'!$U118</f>
        <v>55.66461448405851</v>
      </c>
      <c r="M119" s="1">
        <f>100*'Quarterly Data'!M118/'Quarterly Data'!$U118</f>
        <v>14.452578354877835</v>
      </c>
      <c r="N119" s="1">
        <f>100*'Quarterly Data'!N118/'Quarterly Data'!$U118</f>
        <v>4.65949974966182</v>
      </c>
      <c r="O119" s="1">
        <f>100*'Quarterly Data'!O118/'Quarterly Data'!$U118</f>
        <v>3.1990100179347425</v>
      </c>
      <c r="P119" s="1">
        <f>100*'Quarterly Data'!P118/'Quarterly Data'!$U118</f>
        <v>2.747030819190595</v>
      </c>
      <c r="Q119" s="1">
        <f>100*'Quarterly Data'!Q118/'Quarterly Data'!$U118</f>
        <v>3.8470377680906807</v>
      </c>
      <c r="R119" s="1">
        <f>100*'Quarterly Data'!R118/'Quarterly Data'!$U118</f>
        <v>20.442686704207677</v>
      </c>
      <c r="S119" s="1">
        <f>100*'Quarterly Data'!S118/'Quarterly Data'!$U118</f>
        <v>3.7737421726281912</v>
      </c>
      <c r="T119" s="1">
        <f>100*'Quarterly Data'!T118/'Quarterly Data'!$U118</f>
        <v>3.2989917170661744</v>
      </c>
      <c r="U119" s="1">
        <f>100*'Quarterly Data'!U118/'Quarterly Data'!$U118</f>
        <v>100</v>
      </c>
    </row>
    <row r="120" spans="1:21" ht="12.75">
      <c r="A120">
        <v>1941.75</v>
      </c>
      <c r="B120" s="1">
        <f>100*'Quarterly Data'!B119/'Quarterly Data'!$U119</f>
        <v>13.332421342962872</v>
      </c>
      <c r="C120" s="1">
        <f>100*'Quarterly Data'!C119/'Quarterly Data'!$U119</f>
        <v>33.21477896895369</v>
      </c>
      <c r="D120" s="1">
        <f>+'Quarterly Data'!D119</f>
        <v>1.0041222979718274</v>
      </c>
      <c r="E120" s="9">
        <f>100*LN('Quarterly Data'!E119/100)</f>
        <v>7.171483246523651</v>
      </c>
      <c r="F120" s="1">
        <f>+'Quarterly Data'!F119</f>
        <v>2.7448613478639032</v>
      </c>
      <c r="G120" s="1">
        <f>100*'Quarterly Data'!G119/'Quarterly Data'!$U119</f>
        <v>98.35315708905607</v>
      </c>
      <c r="H120" s="9">
        <f>100*LN('Quarterly Data'!H119/100)</f>
        <v>7.613490447402091</v>
      </c>
      <c r="I120" s="1">
        <f>100*'Quarterly Data'!I119/'Quarterly Data'!$U119</f>
        <v>6.104108286704403</v>
      </c>
      <c r="J120" s="1">
        <f>100*'Quarterly Data'!J119/'Quarterly Data'!$U119</f>
        <v>33.20760313285617</v>
      </c>
      <c r="K120" s="1">
        <f>100*'Quarterly Data'!K119/'Quarterly Data'!$U119</f>
        <v>21.53952107857037</v>
      </c>
      <c r="L120" s="1">
        <f>100*'Quarterly Data'!L119/'Quarterly Data'!$U119</f>
        <v>54.747124211426545</v>
      </c>
      <c r="M120" s="1">
        <f>100*'Quarterly Data'!M119/'Quarterly Data'!$U119</f>
        <v>11.532428581234992</v>
      </c>
      <c r="N120" s="1">
        <f>100*'Quarterly Data'!N119/'Quarterly Data'!$U119</f>
        <v>4.085824058453694</v>
      </c>
      <c r="O120" s="1">
        <f>100*'Quarterly Data'!O119/'Quarterly Data'!$U119</f>
        <v>2.055800567338617</v>
      </c>
      <c r="P120" s="1">
        <f>100*'Quarterly Data'!P119/'Quarterly Data'!$U119</f>
        <v>2.1972541498254796</v>
      </c>
      <c r="Q120" s="1">
        <f>100*'Quarterly Data'!Q119/'Quarterly Data'!$U119</f>
        <v>3.193549805617202</v>
      </c>
      <c r="R120" s="1">
        <f>100*'Quarterly Data'!R119/'Quarterly Data'!$U119</f>
        <v>25.63448472674029</v>
      </c>
      <c r="S120" s="1">
        <f>100*'Quarterly Data'!S119/'Quarterly Data'!$U119</f>
        <v>3.6819701759290857</v>
      </c>
      <c r="T120" s="1">
        <f>100*'Quarterly Data'!T119/'Quarterly Data'!$U119</f>
        <v>3.346958892979251</v>
      </c>
      <c r="U120" s="1">
        <f>100*'Quarterly Data'!U119/'Quarterly Data'!$U119</f>
        <v>100</v>
      </c>
    </row>
    <row r="121" spans="1:21" ht="12.75">
      <c r="A121">
        <v>1942</v>
      </c>
      <c r="B121" s="1">
        <f>100*'Quarterly Data'!B120/'Quarterly Data'!$U120</f>
        <v>13.333602006827237</v>
      </c>
      <c r="C121" s="1">
        <f>100*'Quarterly Data'!C120/'Quarterly Data'!$U120</f>
        <v>33.95574476890791</v>
      </c>
      <c r="D121" s="1">
        <f>+'Quarterly Data'!D120</f>
        <v>0.9995716131900463</v>
      </c>
      <c r="E121" s="9">
        <f>100*LN('Quarterly Data'!E120/100)</f>
        <v>11.271435805345686</v>
      </c>
      <c r="F121" s="1">
        <f>+'Quarterly Data'!F120</f>
        <v>2.856260748483851</v>
      </c>
      <c r="G121" s="1">
        <f>100*'Quarterly Data'!G120/'Quarterly Data'!$U120</f>
        <v>103.8672153496543</v>
      </c>
      <c r="H121" s="9">
        <f>100*LN('Quarterly Data'!H120/100)</f>
        <v>9.637501944075888</v>
      </c>
      <c r="I121" s="1">
        <f>100*'Quarterly Data'!I120/'Quarterly Data'!$U120</f>
        <v>5.812271807558142</v>
      </c>
      <c r="J121" s="1">
        <f>100*'Quarterly Data'!J120/'Quarterly Data'!$U120</f>
        <v>33.442629848390126</v>
      </c>
      <c r="K121" s="1">
        <f>100*'Quarterly Data'!K120/'Quarterly Data'!$U120</f>
        <v>21.849349330345678</v>
      </c>
      <c r="L121" s="1">
        <f>100*'Quarterly Data'!L120/'Quarterly Data'!$U120</f>
        <v>55.2919791787358</v>
      </c>
      <c r="M121" s="1">
        <f>100*'Quarterly Data'!M120/'Quarterly Data'!$U120</f>
        <v>10.684534420453462</v>
      </c>
      <c r="N121" s="1">
        <f>100*'Quarterly Data'!N120/'Quarterly Data'!$U120</f>
        <v>3.1314964239047502</v>
      </c>
      <c r="O121" s="1">
        <f>100*'Quarterly Data'!O120/'Quarterly Data'!$U120</f>
        <v>2.658889589146961</v>
      </c>
      <c r="P121" s="1">
        <f>100*'Quarterly Data'!P120/'Quarterly Data'!$U120</f>
        <v>2.3440129850423483</v>
      </c>
      <c r="Q121" s="1">
        <f>100*'Quarterly Data'!Q120/'Quarterly Data'!$U120</f>
        <v>2.5501354223594004</v>
      </c>
      <c r="R121" s="1">
        <f>100*'Quarterly Data'!R120/'Quarterly Data'!$U120</f>
        <v>32.07855209971748</v>
      </c>
      <c r="S121" s="1">
        <f>100*'Quarterly Data'!S120/'Quarterly Data'!$U120</f>
        <v>3.02763244713747</v>
      </c>
      <c r="T121" s="1">
        <f>100*'Quarterly Data'!T120/'Quarterly Data'!$U120</f>
        <v>3.0277546039480443</v>
      </c>
      <c r="U121" s="1">
        <f>100*'Quarterly Data'!U120/'Quarterly Data'!$U120</f>
        <v>100</v>
      </c>
    </row>
    <row r="122" spans="1:21" ht="12.75">
      <c r="A122">
        <v>1942.25</v>
      </c>
      <c r="B122" s="1">
        <f>100*'Quarterly Data'!B121/'Quarterly Data'!$U121</f>
        <v>13.360767362167675</v>
      </c>
      <c r="C122" s="1">
        <f>100*'Quarterly Data'!C121/'Quarterly Data'!$U121</f>
        <v>35.04031105891256</v>
      </c>
      <c r="D122" s="1">
        <f>+'Quarterly Data'!D121</f>
        <v>0.9980842765930283</v>
      </c>
      <c r="E122" s="9">
        <f>100*LN('Quarterly Data'!E121/100)</f>
        <v>13.160539984947977</v>
      </c>
      <c r="F122" s="1">
        <f>+'Quarterly Data'!F121</f>
        <v>2.9790882984006823</v>
      </c>
      <c r="G122" s="1">
        <f>100*'Quarterly Data'!G121/'Quarterly Data'!$U121</f>
        <v>104.31571471045578</v>
      </c>
      <c r="H122" s="9">
        <f>100*LN('Quarterly Data'!H121/100)</f>
        <v>11.110019116406775</v>
      </c>
      <c r="I122" s="1">
        <f>100*'Quarterly Data'!I121/'Quarterly Data'!$U121</f>
        <v>4.45566778044546</v>
      </c>
      <c r="J122" s="1">
        <f>100*'Quarterly Data'!J121/'Quarterly Data'!$U121</f>
        <v>31.87348644851767</v>
      </c>
      <c r="K122" s="1">
        <f>100*'Quarterly Data'!K121/'Quarterly Data'!$U121</f>
        <v>21.5724615535905</v>
      </c>
      <c r="L122" s="1">
        <f>100*'Quarterly Data'!L121/'Quarterly Data'!$U121</f>
        <v>53.44594800210817</v>
      </c>
      <c r="M122" s="1">
        <f>100*'Quarterly Data'!M121/'Quarterly Data'!$U121</f>
        <v>7.319648822950285</v>
      </c>
      <c r="N122" s="1">
        <f>100*'Quarterly Data'!N121/'Quarterly Data'!$U121</f>
        <v>2.4547649304836328</v>
      </c>
      <c r="O122" s="1">
        <f>100*'Quarterly Data'!O121/'Quarterly Data'!$U121</f>
        <v>1.266663161537259</v>
      </c>
      <c r="P122" s="1">
        <f>100*'Quarterly Data'!P121/'Quarterly Data'!$U121</f>
        <v>1.6815444007854115</v>
      </c>
      <c r="Q122" s="1">
        <f>100*'Quarterly Data'!Q121/'Quarterly Data'!$U121</f>
        <v>1.9166763301439826</v>
      </c>
      <c r="R122" s="1">
        <f>100*'Quarterly Data'!R121/'Quarterly Data'!$U121</f>
        <v>39.16818138838228</v>
      </c>
      <c r="S122" s="1">
        <f>100*'Quarterly Data'!S121/'Quarterly Data'!$U121</f>
        <v>2.5315127081279627</v>
      </c>
      <c r="T122" s="1">
        <f>100*'Quarterly Data'!T121/'Quarterly Data'!$U121</f>
        <v>2.6052439915583916</v>
      </c>
      <c r="U122" s="1">
        <f>100*'Quarterly Data'!U121/'Quarterly Data'!$U121</f>
        <v>100</v>
      </c>
    </row>
    <row r="123" spans="1:21" ht="12.75">
      <c r="A123">
        <v>1942.5</v>
      </c>
      <c r="B123" s="1">
        <f>100*'Quarterly Data'!B122/'Quarterly Data'!$U122</f>
        <v>13.831890535363419</v>
      </c>
      <c r="C123" s="1">
        <f>100*'Quarterly Data'!C122/'Quarterly Data'!$U122</f>
        <v>36.897854005598994</v>
      </c>
      <c r="D123" s="1">
        <f>+'Quarterly Data'!D122</f>
        <v>0.9997899216968748</v>
      </c>
      <c r="E123" s="9">
        <f>100*LN('Quarterly Data'!E122/100)</f>
        <v>13.895696121288822</v>
      </c>
      <c r="F123" s="1">
        <f>+'Quarterly Data'!F122</f>
        <v>3.0646689895156762</v>
      </c>
      <c r="G123" s="1">
        <f>100*'Quarterly Data'!G122/'Quarterly Data'!$U122</f>
        <v>114.0636704830164</v>
      </c>
      <c r="H123" s="9">
        <f>100*LN('Quarterly Data'!H122/100)</f>
        <v>11.441407916817122</v>
      </c>
      <c r="I123" s="1">
        <f>100*'Quarterly Data'!I122/'Quarterly Data'!$U122</f>
        <v>3.504497808016659</v>
      </c>
      <c r="J123" s="1">
        <f>100*'Quarterly Data'!J122/'Quarterly Data'!$U122</f>
        <v>32.20388761773355</v>
      </c>
      <c r="K123" s="1">
        <f>100*'Quarterly Data'!K122/'Quarterly Data'!$U122</f>
        <v>21.898078798484036</v>
      </c>
      <c r="L123" s="1">
        <f>100*'Quarterly Data'!L122/'Quarterly Data'!$U122</f>
        <v>54.101966416217586</v>
      </c>
      <c r="M123" s="1">
        <f>100*'Quarterly Data'!M122/'Quarterly Data'!$U122</f>
        <v>4.784833666460705</v>
      </c>
      <c r="N123" s="1">
        <f>100*'Quarterly Data'!N122/'Quarterly Data'!$U122</f>
        <v>2.256766256444759</v>
      </c>
      <c r="O123" s="1">
        <f>100*'Quarterly Data'!O122/'Quarterly Data'!$U122</f>
        <v>0.3399127022513304</v>
      </c>
      <c r="P123" s="1">
        <f>100*'Quarterly Data'!P122/'Quarterly Data'!$U122</f>
        <v>0.8570681838775681</v>
      </c>
      <c r="Q123" s="1">
        <f>100*'Quarterly Data'!Q122/'Quarterly Data'!$U122</f>
        <v>1.3310865238870488</v>
      </c>
      <c r="R123" s="1">
        <f>100*'Quarterly Data'!R122/'Quarterly Data'!$U122</f>
        <v>52.175295475187866</v>
      </c>
      <c r="S123" s="1">
        <f>100*'Quarterly Data'!S122/'Quarterly Data'!$U122</f>
        <v>2.1945421811428347</v>
      </c>
      <c r="T123" s="1">
        <f>100*'Quarterly Data'!T122/'Quarterly Data'!$U122</f>
        <v>2.6974650640092714</v>
      </c>
      <c r="U123" s="1">
        <f>100*'Quarterly Data'!U122/'Quarterly Data'!$U122</f>
        <v>100</v>
      </c>
    </row>
    <row r="124" spans="1:21" ht="12.75">
      <c r="A124">
        <v>1942.75</v>
      </c>
      <c r="B124" s="1">
        <f>100*'Quarterly Data'!B123/'Quarterly Data'!$U123</f>
        <v>15.219909528575304</v>
      </c>
      <c r="C124" s="1">
        <f>100*'Quarterly Data'!C123/'Quarterly Data'!$U123</f>
        <v>39.11267060119775</v>
      </c>
      <c r="D124" s="1">
        <f>+'Quarterly Data'!D123</f>
        <v>1.0018675674929134</v>
      </c>
      <c r="E124" s="9">
        <f>100*LN('Quarterly Data'!E123/100)</f>
        <v>14.986518405304922</v>
      </c>
      <c r="F124" s="1">
        <f>+'Quarterly Data'!F123</f>
        <v>2.9896112913603066</v>
      </c>
      <c r="G124" s="1">
        <f>100*'Quarterly Data'!G123/'Quarterly Data'!$U123</f>
        <v>122.37367467721309</v>
      </c>
      <c r="H124" s="9">
        <f>100*LN('Quarterly Data'!H123/100)</f>
        <v>12.625094953079094</v>
      </c>
      <c r="I124" s="1">
        <f>100*'Quarterly Data'!I123/'Quarterly Data'!$U123</f>
        <v>3.063381101496458</v>
      </c>
      <c r="J124" s="1">
        <f>100*'Quarterly Data'!J123/'Quarterly Data'!$U123</f>
        <v>32.60765026525953</v>
      </c>
      <c r="K124" s="1">
        <f>100*'Quarterly Data'!K123/'Quarterly Data'!$U123</f>
        <v>22.03357477285275</v>
      </c>
      <c r="L124" s="1">
        <f>100*'Quarterly Data'!L123/'Quarterly Data'!$U123</f>
        <v>54.64122503811228</v>
      </c>
      <c r="M124" s="1">
        <f>100*'Quarterly Data'!M123/'Quarterly Data'!$U123</f>
        <v>5.2337918749704215</v>
      </c>
      <c r="N124" s="1">
        <f>100*'Quarterly Data'!N123/'Quarterly Data'!$U123</f>
        <v>2.247884446392453</v>
      </c>
      <c r="O124" s="1">
        <f>100*'Quarterly Data'!O123/'Quarterly Data'!$U123</f>
        <v>1.2528314292849856</v>
      </c>
      <c r="P124" s="1">
        <f>100*'Quarterly Data'!P123/'Quarterly Data'!$U123</f>
        <v>0.9407261056441119</v>
      </c>
      <c r="Q124" s="1">
        <f>100*'Quarterly Data'!Q123/'Quarterly Data'!$U123</f>
        <v>0.7923498936488704</v>
      </c>
      <c r="R124" s="1">
        <f>100*'Quarterly Data'!R123/'Quarterly Data'!$U123</f>
        <v>60.37286858659484</v>
      </c>
      <c r="S124" s="1">
        <f>100*'Quarterly Data'!S123/'Quarterly Data'!$U123</f>
        <v>2.033653204226235</v>
      </c>
      <c r="T124" s="1">
        <f>100*'Quarterly Data'!T123/'Quarterly Data'!$U123</f>
        <v>2.9712451281871544</v>
      </c>
      <c r="U124" s="1">
        <f>100*'Quarterly Data'!U123/'Quarterly Data'!$U123</f>
        <v>100</v>
      </c>
    </row>
    <row r="125" spans="1:21" ht="12.75">
      <c r="A125">
        <v>1943</v>
      </c>
      <c r="B125" s="1">
        <f>100*'Quarterly Data'!B124/'Quarterly Data'!$U124</f>
        <v>16.00519671305968</v>
      </c>
      <c r="C125" s="1">
        <f>100*'Quarterly Data'!C124/'Quarterly Data'!$U124</f>
        <v>41.90635895591538</v>
      </c>
      <c r="D125" s="1">
        <f>+'Quarterly Data'!D124</f>
        <v>0.9993482964131543</v>
      </c>
      <c r="E125" s="9">
        <f>100*LN('Quarterly Data'!E124/100)</f>
        <v>17.05318674051341</v>
      </c>
      <c r="F125" s="1">
        <f>+'Quarterly Data'!F124</f>
        <v>3.077686442256125</v>
      </c>
      <c r="G125" s="1">
        <f>100*'Quarterly Data'!G124/'Quarterly Data'!$U124</f>
        <v>123.31850721860013</v>
      </c>
      <c r="H125" s="9">
        <f>100*LN('Quarterly Data'!H124/100)</f>
        <v>14.685050357688926</v>
      </c>
      <c r="I125" s="1">
        <f>100*'Quarterly Data'!I124/'Quarterly Data'!$U124</f>
        <v>2.995745565341375</v>
      </c>
      <c r="J125" s="1">
        <f>100*'Quarterly Data'!J124/'Quarterly Data'!$U124</f>
        <v>32.73781905746042</v>
      </c>
      <c r="K125" s="1">
        <f>100*'Quarterly Data'!K124/'Quarterly Data'!$U124</f>
        <v>22.324622744392652</v>
      </c>
      <c r="L125" s="1">
        <f>100*'Quarterly Data'!L124/'Quarterly Data'!$U124</f>
        <v>55.06244180185307</v>
      </c>
      <c r="M125" s="1">
        <f>100*'Quarterly Data'!M124/'Quarterly Data'!$U124</f>
        <v>4.193913669291324</v>
      </c>
      <c r="N125" s="1">
        <f>100*'Quarterly Data'!N124/'Quarterly Data'!$U124</f>
        <v>2.2683170830297903</v>
      </c>
      <c r="O125" s="1">
        <f>100*'Quarterly Data'!O124/'Quarterly Data'!$U124</f>
        <v>1.0530674096797916</v>
      </c>
      <c r="P125" s="1">
        <f>100*'Quarterly Data'!P124/'Quarterly Data'!$U124</f>
        <v>0.6104966428838757</v>
      </c>
      <c r="Q125" s="1">
        <f>100*'Quarterly Data'!Q124/'Quarterly Data'!$U124</f>
        <v>0.2620325336978665</v>
      </c>
      <c r="R125" s="1">
        <f>100*'Quarterly Data'!R124/'Quarterly Data'!$U124</f>
        <v>62.35384358809073</v>
      </c>
      <c r="S125" s="1">
        <f>100*'Quarterly Data'!S124/'Quarterly Data'!$U124</f>
        <v>1.887236885302563</v>
      </c>
      <c r="T125" s="1">
        <f>100*'Quarterly Data'!T124/'Quarterly Data'!$U124</f>
        <v>3.1746742912789574</v>
      </c>
      <c r="U125" s="1">
        <f>100*'Quarterly Data'!U124/'Quarterly Data'!$U124</f>
        <v>100</v>
      </c>
    </row>
    <row r="126" spans="1:21" ht="12.75">
      <c r="A126">
        <v>1943.25</v>
      </c>
      <c r="B126" s="1">
        <f>100*'Quarterly Data'!B125/'Quarterly Data'!$U125</f>
        <v>16.166101840522863</v>
      </c>
      <c r="C126" s="1">
        <f>100*'Quarterly Data'!C125/'Quarterly Data'!$U125</f>
        <v>43.409466134003544</v>
      </c>
      <c r="D126" s="1">
        <f>+'Quarterly Data'!D125</f>
        <v>0.9992165106802574</v>
      </c>
      <c r="E126" s="9">
        <f>100*LN('Quarterly Data'!E125/100)</f>
        <v>18.37297994418463</v>
      </c>
      <c r="F126" s="1">
        <f>+'Quarterly Data'!F125</f>
        <v>3.1660679369171927</v>
      </c>
      <c r="G126" s="1">
        <f>100*'Quarterly Data'!G125/'Quarterly Data'!$U125</f>
        <v>127.47446613809922</v>
      </c>
      <c r="H126" s="9">
        <f>100*LN('Quarterly Data'!H125/100)</f>
        <v>16.402881896743786</v>
      </c>
      <c r="I126" s="1">
        <f>100*'Quarterly Data'!I125/'Quarterly Data'!$U125</f>
        <v>3.533893391888882</v>
      </c>
      <c r="J126" s="1">
        <f>100*'Quarterly Data'!J125/'Quarterly Data'!$U125</f>
        <v>32.79516977978991</v>
      </c>
      <c r="K126" s="1">
        <f>100*'Quarterly Data'!K125/'Quarterly Data'!$U125</f>
        <v>22.36499886032075</v>
      </c>
      <c r="L126" s="1">
        <f>100*'Quarterly Data'!L125/'Quarterly Data'!$U125</f>
        <v>55.160168640110655</v>
      </c>
      <c r="M126" s="1">
        <f>100*'Quarterly Data'!M125/'Quarterly Data'!$U125</f>
        <v>3.1590985443371187</v>
      </c>
      <c r="N126" s="1">
        <f>100*'Quarterly Data'!N125/'Quarterly Data'!$U125</f>
        <v>2.0587276911590418</v>
      </c>
      <c r="O126" s="1">
        <f>100*'Quarterly Data'!O125/'Quarterly Data'!$U125</f>
        <v>0.5370357582311687</v>
      </c>
      <c r="P126" s="1">
        <f>100*'Quarterly Data'!P125/'Quarterly Data'!$U125</f>
        <v>0.8232999763704317</v>
      </c>
      <c r="Q126" s="1">
        <f>100*'Quarterly Data'!Q125/'Quarterly Data'!$U125</f>
        <v>-0.25996488142352414</v>
      </c>
      <c r="R126" s="1">
        <f>100*'Quarterly Data'!R125/'Quarterly Data'!$U125</f>
        <v>67.19304776879542</v>
      </c>
      <c r="S126" s="1">
        <f>100*'Quarterly Data'!S125/'Quarterly Data'!$U125</f>
        <v>1.8743193737394577</v>
      </c>
      <c r="T126" s="1">
        <f>100*'Quarterly Data'!T125/'Quarterly Data'!$U125</f>
        <v>3.4460615807723562</v>
      </c>
      <c r="U126" s="1">
        <f>100*'Quarterly Data'!U125/'Quarterly Data'!$U125</f>
        <v>100</v>
      </c>
    </row>
    <row r="127" spans="1:21" ht="12.75">
      <c r="A127">
        <v>1943.5</v>
      </c>
      <c r="B127" s="1">
        <f>100*'Quarterly Data'!B126/'Quarterly Data'!$U126</f>
        <v>16.912987728833688</v>
      </c>
      <c r="C127" s="1">
        <f>100*'Quarterly Data'!C126/'Quarterly Data'!$U126</f>
        <v>46.25689006786348</v>
      </c>
      <c r="D127" s="1">
        <f>+'Quarterly Data'!D126</f>
        <v>1.0002786881566705</v>
      </c>
      <c r="E127" s="9">
        <f>100*LN('Quarterly Data'!E126/100)</f>
        <v>17.956295904936106</v>
      </c>
      <c r="F127" s="1">
        <f>+'Quarterly Data'!F126</f>
        <v>3.2439029435591</v>
      </c>
      <c r="G127" s="1">
        <f>100*'Quarterly Data'!G126/'Quarterly Data'!$U126</f>
        <v>126.96119918807554</v>
      </c>
      <c r="H127" s="9">
        <f>100*LN('Quarterly Data'!H126/100)</f>
        <v>17.10160667475411</v>
      </c>
      <c r="I127" s="1">
        <f>100*'Quarterly Data'!I126/'Quarterly Data'!$U126</f>
        <v>3.800901075304083</v>
      </c>
      <c r="J127" s="1">
        <f>100*'Quarterly Data'!J126/'Quarterly Data'!$U126</f>
        <v>32.2447486334478</v>
      </c>
      <c r="K127" s="1">
        <f>100*'Quarterly Data'!K126/'Quarterly Data'!$U126</f>
        <v>22.44165384381298</v>
      </c>
      <c r="L127" s="1">
        <f>100*'Quarterly Data'!L126/'Quarterly Data'!$U126</f>
        <v>54.68640247726078</v>
      </c>
      <c r="M127" s="1">
        <f>100*'Quarterly Data'!M126/'Quarterly Data'!$U126</f>
        <v>3.7922560509225587</v>
      </c>
      <c r="N127" s="1">
        <f>100*'Quarterly Data'!N126/'Quarterly Data'!$U126</f>
        <v>2.1438933094745307</v>
      </c>
      <c r="O127" s="1">
        <f>100*'Quarterly Data'!O126/'Quarterly Data'!$U126</f>
        <v>0.8041953072107072</v>
      </c>
      <c r="P127" s="1">
        <f>100*'Quarterly Data'!P126/'Quarterly Data'!$U126</f>
        <v>1.378416919535604</v>
      </c>
      <c r="Q127" s="1">
        <f>100*'Quarterly Data'!Q126/'Quarterly Data'!$U126</f>
        <v>-0.5342494852982829</v>
      </c>
      <c r="R127" s="1">
        <f>100*'Quarterly Data'!R126/'Quarterly Data'!$U126</f>
        <v>66.16651044659945</v>
      </c>
      <c r="S127" s="1">
        <f>100*'Quarterly Data'!S126/'Quarterly Data'!$U126</f>
        <v>2.246307057212136</v>
      </c>
      <c r="T127" s="1">
        <f>100*'Quarterly Data'!T126/'Quarterly Data'!$U126</f>
        <v>3.731177919223439</v>
      </c>
      <c r="U127" s="1">
        <f>100*'Quarterly Data'!U126/'Quarterly Data'!$U126</f>
        <v>100</v>
      </c>
    </row>
    <row r="128" spans="1:21" ht="12.75">
      <c r="A128">
        <v>1943.75</v>
      </c>
      <c r="B128" s="1">
        <f>100*'Quarterly Data'!B127/'Quarterly Data'!$U127</f>
        <v>17.532300208177258</v>
      </c>
      <c r="C128" s="1">
        <f>100*'Quarterly Data'!C127/'Quarterly Data'!$U127</f>
        <v>46.648434380924535</v>
      </c>
      <c r="D128" s="1">
        <f>+'Quarterly Data'!D127</f>
        <v>1.0013550319511648</v>
      </c>
      <c r="E128" s="9">
        <f>100*LN('Quarterly Data'!E127/100)</f>
        <v>17.533466890104226</v>
      </c>
      <c r="F128" s="1">
        <f>+'Quarterly Data'!F127</f>
        <v>3.136981447077728</v>
      </c>
      <c r="G128" s="1">
        <f>100*'Quarterly Data'!G127/'Quarterly Data'!$U127</f>
        <v>130.91224537829828</v>
      </c>
      <c r="H128" s="9">
        <f>100*LN('Quarterly Data'!H127/100)</f>
        <v>17.590470071119963</v>
      </c>
      <c r="I128" s="1">
        <f>100*'Quarterly Data'!I127/'Quarterly Data'!$U127</f>
        <v>3.862119035757487</v>
      </c>
      <c r="J128" s="1">
        <f>100*'Quarterly Data'!J127/'Quarterly Data'!$U127</f>
        <v>32.43138407991854</v>
      </c>
      <c r="K128" s="1">
        <f>100*'Quarterly Data'!K127/'Quarterly Data'!$U127</f>
        <v>22.236291526837814</v>
      </c>
      <c r="L128" s="1">
        <f>100*'Quarterly Data'!L127/'Quarterly Data'!$U127</f>
        <v>54.66767560675635</v>
      </c>
      <c r="M128" s="1">
        <f>100*'Quarterly Data'!M127/'Quarterly Data'!$U127</f>
        <v>4.01997688306023</v>
      </c>
      <c r="N128" s="1">
        <f>100*'Quarterly Data'!N127/'Quarterly Data'!$U127</f>
        <v>2.404588517689612</v>
      </c>
      <c r="O128" s="1">
        <f>100*'Quarterly Data'!O127/'Quarterly Data'!$U127</f>
        <v>0.8619786312841057</v>
      </c>
      <c r="P128" s="1">
        <f>100*'Quarterly Data'!P127/'Quarterly Data'!$U127</f>
        <v>1.319997607766209</v>
      </c>
      <c r="Q128" s="1">
        <f>100*'Quarterly Data'!Q127/'Quarterly Data'!$U127</f>
        <v>-0.566587873679697</v>
      </c>
      <c r="R128" s="1">
        <f>100*'Quarterly Data'!R127/'Quarterly Data'!$U127</f>
        <v>69.93373302912904</v>
      </c>
      <c r="S128" s="1">
        <f>100*'Quarterly Data'!S127/'Quarterly Data'!$U127</f>
        <v>1.9793251644180467</v>
      </c>
      <c r="T128" s="1">
        <f>100*'Quarterly Data'!T127/'Quarterly Data'!$U127</f>
        <v>3.5505843408228985</v>
      </c>
      <c r="U128" s="1">
        <f>100*'Quarterly Data'!U127/'Quarterly Data'!$U127</f>
        <v>100</v>
      </c>
    </row>
    <row r="129" spans="1:21" ht="12.75">
      <c r="A129">
        <v>1944</v>
      </c>
      <c r="B129" s="1">
        <f>100*'Quarterly Data'!B128/'Quarterly Data'!$U128</f>
        <v>18.140785828943862</v>
      </c>
      <c r="C129" s="1">
        <f>100*'Quarterly Data'!C128/'Quarterly Data'!$U128</f>
        <v>48.168111843501315</v>
      </c>
      <c r="D129" s="1">
        <f>+'Quarterly Data'!D128</f>
        <v>0.9986152676483143</v>
      </c>
      <c r="E129" s="9">
        <f>100*LN('Quarterly Data'!E128/100)</f>
        <v>17.913256314201252</v>
      </c>
      <c r="F129" s="1">
        <f>+'Quarterly Data'!F128</f>
        <v>3.125867395835042</v>
      </c>
      <c r="G129" s="1">
        <f>100*'Quarterly Data'!G128/'Quarterly Data'!$U128</f>
        <v>133.64785648281304</v>
      </c>
      <c r="H129" s="9">
        <f>100*LN('Quarterly Data'!H128/100)</f>
        <v>17.973016311664818</v>
      </c>
      <c r="I129" s="1">
        <f>100*'Quarterly Data'!I128/'Quarterly Data'!$U128</f>
        <v>3.154570300724364</v>
      </c>
      <c r="J129" s="1">
        <f>100*'Quarterly Data'!J128/'Quarterly Data'!$U128</f>
        <v>32.36479581695432</v>
      </c>
      <c r="K129" s="1">
        <f>100*'Quarterly Data'!K128/'Quarterly Data'!$U128</f>
        <v>22.23287400275732</v>
      </c>
      <c r="L129" s="1">
        <f>100*'Quarterly Data'!L128/'Quarterly Data'!$U128</f>
        <v>54.59766981971165</v>
      </c>
      <c r="M129" s="1">
        <f>100*'Quarterly Data'!M128/'Quarterly Data'!$U128</f>
        <v>4.004476341903306</v>
      </c>
      <c r="N129" s="1">
        <f>100*'Quarterly Data'!N128/'Quarterly Data'!$U128</f>
        <v>2.6682049161554464</v>
      </c>
      <c r="O129" s="1">
        <f>100*'Quarterly Data'!O128/'Quarterly Data'!$U128</f>
        <v>0.7711712995359377</v>
      </c>
      <c r="P129" s="1">
        <f>100*'Quarterly Data'!P128/'Quarterly Data'!$U128</f>
        <v>1.1634827702037134</v>
      </c>
      <c r="Q129" s="1">
        <f>100*'Quarterly Data'!Q128/'Quarterly Data'!$U128</f>
        <v>-0.5983826439917911</v>
      </c>
      <c r="R129" s="1">
        <f>100*'Quarterly Data'!R128/'Quarterly Data'!$U128</f>
        <v>73.46718181235278</v>
      </c>
      <c r="S129" s="1">
        <f>100*'Quarterly Data'!S128/'Quarterly Data'!$U128</f>
        <v>1.9878451810691404</v>
      </c>
      <c r="T129" s="1">
        <f>100*'Quarterly Data'!T128/'Quarterly Data'!$U128</f>
        <v>3.5638869729482057</v>
      </c>
      <c r="U129" s="1">
        <f>100*'Quarterly Data'!U128/'Quarterly Data'!$U128</f>
        <v>100</v>
      </c>
    </row>
    <row r="130" spans="1:21" ht="12.75">
      <c r="A130">
        <v>1944.25</v>
      </c>
      <c r="B130" s="1">
        <f>100*'Quarterly Data'!B129/'Quarterly Data'!$U129</f>
        <v>18.84507606501304</v>
      </c>
      <c r="C130" s="1">
        <f>100*'Quarterly Data'!C129/'Quarterly Data'!$U129</f>
        <v>50.230628333018245</v>
      </c>
      <c r="D130" s="1">
        <f>+'Quarterly Data'!D129</f>
        <v>0.9994451108101593</v>
      </c>
      <c r="E130" s="9">
        <f>100*LN('Quarterly Data'!E129/100)</f>
        <v>18.76761001773976</v>
      </c>
      <c r="F130" s="1">
        <f>+'Quarterly Data'!F129</f>
        <v>3.1342721865085728</v>
      </c>
      <c r="G130" s="1">
        <f>100*'Quarterly Data'!G129/'Quarterly Data'!$U129</f>
        <v>130.68371672468024</v>
      </c>
      <c r="H130" s="9">
        <f>100*LN('Quarterly Data'!H129/100)</f>
        <v>18.872772839086156</v>
      </c>
      <c r="I130" s="1">
        <f>100*'Quarterly Data'!I129/'Quarterly Data'!$U129</f>
        <v>3.338351031924254</v>
      </c>
      <c r="J130" s="1">
        <f>100*'Quarterly Data'!J129/'Quarterly Data'!$U129</f>
        <v>32.40309860178078</v>
      </c>
      <c r="K130" s="1">
        <f>100*'Quarterly Data'!K129/'Quarterly Data'!$U129</f>
        <v>22.33981068965965</v>
      </c>
      <c r="L130" s="1">
        <f>100*'Quarterly Data'!L129/'Quarterly Data'!$U129</f>
        <v>54.742909291440434</v>
      </c>
      <c r="M130" s="1">
        <f>100*'Quarterly Data'!M129/'Quarterly Data'!$U129</f>
        <v>3.7975438341309333</v>
      </c>
      <c r="N130" s="1">
        <f>100*'Quarterly Data'!N129/'Quarterly Data'!$U129</f>
        <v>2.6737321229275284</v>
      </c>
      <c r="O130" s="1">
        <f>100*'Quarterly Data'!O129/'Quarterly Data'!$U129</f>
        <v>0.5551963245440558</v>
      </c>
      <c r="P130" s="1">
        <f>100*'Quarterly Data'!P129/'Quarterly Data'!$U129</f>
        <v>1.1982557485291057</v>
      </c>
      <c r="Q130" s="1">
        <f>100*'Quarterly Data'!Q129/'Quarterly Data'!$U129</f>
        <v>-0.6296403618697556</v>
      </c>
      <c r="R130" s="1">
        <f>100*'Quarterly Data'!R129/'Quarterly Data'!$U129</f>
        <v>70.30041025515355</v>
      </c>
      <c r="S130" s="1">
        <f>100*'Quarterly Data'!S129/'Quarterly Data'!$U129</f>
        <v>2.1237879756049822</v>
      </c>
      <c r="T130" s="1">
        <f>100*'Quarterly Data'!T129/'Quarterly Data'!$U129</f>
        <v>3.6192856635739172</v>
      </c>
      <c r="U130" s="1">
        <f>100*'Quarterly Data'!U129/'Quarterly Data'!$U129</f>
        <v>100</v>
      </c>
    </row>
    <row r="131" spans="1:21" ht="12.75">
      <c r="A131">
        <v>1944.5</v>
      </c>
      <c r="B131" s="1">
        <f>100*'Quarterly Data'!B130/'Quarterly Data'!$U130</f>
        <v>19.53664596416728</v>
      </c>
      <c r="C131" s="1">
        <f>100*'Quarterly Data'!C130/'Quarterly Data'!$U130</f>
        <v>51.864322330575874</v>
      </c>
      <c r="D131" s="1">
        <f>+'Quarterly Data'!D130</f>
        <v>1.0008111975864196</v>
      </c>
      <c r="E131" s="9">
        <f>100*LN('Quarterly Data'!E130/100)</f>
        <v>18.56572935326334</v>
      </c>
      <c r="F131" s="1">
        <f>+'Quarterly Data'!F130</f>
        <v>3.104935027580902</v>
      </c>
      <c r="G131" s="1">
        <f>100*'Quarterly Data'!G130/'Quarterly Data'!$U130</f>
        <v>133.56352564747183</v>
      </c>
      <c r="H131" s="9">
        <f>100*LN('Quarterly Data'!H130/100)</f>
        <v>19.132501331228248</v>
      </c>
      <c r="I131" s="1">
        <f>100*'Quarterly Data'!I130/'Quarterly Data'!$U130</f>
        <v>3.3477076919795774</v>
      </c>
      <c r="J131" s="1">
        <f>100*'Quarterly Data'!J130/'Quarterly Data'!$U130</f>
        <v>32.904945737217766</v>
      </c>
      <c r="K131" s="1">
        <f>100*'Quarterly Data'!K130/'Quarterly Data'!$U130</f>
        <v>22.46581357554235</v>
      </c>
      <c r="L131" s="1">
        <f>100*'Quarterly Data'!L130/'Quarterly Data'!$U130</f>
        <v>55.37075931276012</v>
      </c>
      <c r="M131" s="1">
        <f>100*'Quarterly Data'!M130/'Quarterly Data'!$U130</f>
        <v>4.17610306769596</v>
      </c>
      <c r="N131" s="1">
        <f>100*'Quarterly Data'!N130/'Quarterly Data'!$U130</f>
        <v>2.9104324795550207</v>
      </c>
      <c r="O131" s="1">
        <f>100*'Quarterly Data'!O130/'Quarterly Data'!$U130</f>
        <v>0.5777527044991613</v>
      </c>
      <c r="P131" s="1">
        <f>100*'Quarterly Data'!P130/'Quarterly Data'!$U130</f>
        <v>1.3929048340643952</v>
      </c>
      <c r="Q131" s="1">
        <f>100*'Quarterly Data'!Q130/'Quarterly Data'!$U130</f>
        <v>-0.7049869504226168</v>
      </c>
      <c r="R131" s="1">
        <f>100*'Quarterly Data'!R130/'Quarterly Data'!$U130</f>
        <v>71.92397266954083</v>
      </c>
      <c r="S131" s="1">
        <f>100*'Quarterly Data'!S130/'Quarterly Data'!$U130</f>
        <v>2.102832183171636</v>
      </c>
      <c r="T131" s="1">
        <f>100*'Quarterly Data'!T130/'Quarterly Data'!$U130</f>
        <v>3.357849277676283</v>
      </c>
      <c r="U131" s="1">
        <f>100*'Quarterly Data'!U130/'Quarterly Data'!$U130</f>
        <v>100</v>
      </c>
    </row>
    <row r="132" spans="1:21" ht="12.75">
      <c r="A132">
        <v>1944.75</v>
      </c>
      <c r="B132" s="1">
        <f>100*'Quarterly Data'!B131/'Quarterly Data'!$U131</f>
        <v>20.740489798710314</v>
      </c>
      <c r="C132" s="1">
        <f>100*'Quarterly Data'!C131/'Quarterly Data'!$U131</f>
        <v>54.72649676371504</v>
      </c>
      <c r="D132" s="1">
        <f>+'Quarterly Data'!D131</f>
        <v>1.0022062327786612</v>
      </c>
      <c r="E132" s="9">
        <f>100*LN('Quarterly Data'!E131/100)</f>
        <v>18.408076497009304</v>
      </c>
      <c r="F132" s="1">
        <f>+'Quarterly Data'!F131</f>
        <v>3.0799906672803488</v>
      </c>
      <c r="G132" s="1">
        <f>100*'Quarterly Data'!G131/'Quarterly Data'!$U131</f>
        <v>135.69997649703714</v>
      </c>
      <c r="H132" s="9">
        <f>100*LN('Quarterly Data'!H131/100)</f>
        <v>19.13490196055586</v>
      </c>
      <c r="I132" s="1">
        <f>100*'Quarterly Data'!I131/'Quarterly Data'!$U131</f>
        <v>2.7780365688746325</v>
      </c>
      <c r="J132" s="1">
        <f>100*'Quarterly Data'!J131/'Quarterly Data'!$U131</f>
        <v>33.6127250194143</v>
      </c>
      <c r="K132" s="1">
        <f>100*'Quarterly Data'!K131/'Quarterly Data'!$U131</f>
        <v>22.40513940143256</v>
      </c>
      <c r="L132" s="1">
        <f>100*'Quarterly Data'!L131/'Quarterly Data'!$U131</f>
        <v>56.01786442084686</v>
      </c>
      <c r="M132" s="1">
        <f>100*'Quarterly Data'!M131/'Quarterly Data'!$U131</f>
        <v>4.463542912357815</v>
      </c>
      <c r="N132" s="1">
        <f>100*'Quarterly Data'!N131/'Quarterly Data'!$U131</f>
        <v>3.207731371686257</v>
      </c>
      <c r="O132" s="1">
        <f>100*'Quarterly Data'!O131/'Quarterly Data'!$U131</f>
        <v>0.6770767848986363</v>
      </c>
      <c r="P132" s="1">
        <f>100*'Quarterly Data'!P131/'Quarterly Data'!$U131</f>
        <v>1.4021073402417528</v>
      </c>
      <c r="Q132" s="1">
        <f>100*'Quarterly Data'!Q131/'Quarterly Data'!$U131</f>
        <v>-0.8233725844688299</v>
      </c>
      <c r="R132" s="1">
        <f>100*'Quarterly Data'!R131/'Quarterly Data'!$U131</f>
        <v>73.8506225476179</v>
      </c>
      <c r="S132" s="1">
        <f>100*'Quarterly Data'!S131/'Quarterly Data'!$U131</f>
        <v>2.0982181330766494</v>
      </c>
      <c r="T132" s="1">
        <f>100*'Quarterly Data'!T131/'Quarterly Data'!$U131</f>
        <v>3.50830808573669</v>
      </c>
      <c r="U132" s="1">
        <f>100*'Quarterly Data'!U131/'Quarterly Data'!$U131</f>
        <v>100</v>
      </c>
    </row>
    <row r="133" spans="1:21" ht="12.75">
      <c r="A133">
        <v>1945</v>
      </c>
      <c r="B133" s="1">
        <f>100*'Quarterly Data'!B132/'Quarterly Data'!$U132</f>
        <v>21.12890928023308</v>
      </c>
      <c r="C133" s="1">
        <f>100*'Quarterly Data'!C132/'Quarterly Data'!$U132</f>
        <v>56.7316114987216</v>
      </c>
      <c r="D133" s="1">
        <f>+'Quarterly Data'!D132</f>
        <v>0.9962096437036809</v>
      </c>
      <c r="E133" s="9">
        <f>100*LN('Quarterly Data'!E132/100)</f>
        <v>19.319624112246156</v>
      </c>
      <c r="F133" s="1">
        <f>+'Quarterly Data'!F132</f>
        <v>3.1220825126263527</v>
      </c>
      <c r="G133" s="1">
        <f>100*'Quarterly Data'!G132/'Quarterly Data'!$U132</f>
        <v>137.23609313020208</v>
      </c>
      <c r="H133" s="9">
        <f>100*LN('Quarterly Data'!H132/100)</f>
        <v>19.52530685234862</v>
      </c>
      <c r="I133" s="1">
        <f>100*'Quarterly Data'!I132/'Quarterly Data'!$U132</f>
        <v>3.240400249168275</v>
      </c>
      <c r="J133" s="1">
        <f>100*'Quarterly Data'!J132/'Quarterly Data'!$U132</f>
        <v>34.14040179592129</v>
      </c>
      <c r="K133" s="1">
        <f>100*'Quarterly Data'!K132/'Quarterly Data'!$U132</f>
        <v>22.53988526168952</v>
      </c>
      <c r="L133" s="1">
        <f>100*'Quarterly Data'!L132/'Quarterly Data'!$U132</f>
        <v>56.68028705761081</v>
      </c>
      <c r="M133" s="1">
        <f>100*'Quarterly Data'!M132/'Quarterly Data'!$U132</f>
        <v>4.823090383446229</v>
      </c>
      <c r="N133" s="1">
        <f>100*'Quarterly Data'!N132/'Quarterly Data'!$U132</f>
        <v>3.6203243961334284</v>
      </c>
      <c r="O133" s="1">
        <f>100*'Quarterly Data'!O132/'Quarterly Data'!$U132</f>
        <v>0.6907407232596668</v>
      </c>
      <c r="P133" s="1">
        <f>100*'Quarterly Data'!P132/'Quarterly Data'!$U132</f>
        <v>1.451871266391506</v>
      </c>
      <c r="Q133" s="1">
        <f>100*'Quarterly Data'!Q132/'Quarterly Data'!$U132</f>
        <v>-0.9398460023383728</v>
      </c>
      <c r="R133" s="1">
        <f>100*'Quarterly Data'!R132/'Quarterly Data'!$U132</f>
        <v>74.00170292149281</v>
      </c>
      <c r="S133" s="1">
        <f>100*'Quarterly Data'!S132/'Quarterly Data'!$U132</f>
        <v>2.1891287907313552</v>
      </c>
      <c r="T133" s="1">
        <f>100*'Quarterly Data'!T132/'Quarterly Data'!$U132</f>
        <v>3.698516272247407</v>
      </c>
      <c r="U133" s="1">
        <f>100*'Quarterly Data'!U132/'Quarterly Data'!$U132</f>
        <v>100</v>
      </c>
    </row>
    <row r="134" spans="1:21" ht="12.75">
      <c r="A134">
        <v>1945.25</v>
      </c>
      <c r="B134" s="1">
        <f>100*'Quarterly Data'!B133/'Quarterly Data'!$U133</f>
        <v>21.769012570443028</v>
      </c>
      <c r="C134" s="1">
        <f>100*'Quarterly Data'!C133/'Quarterly Data'!$U133</f>
        <v>58.21657541563336</v>
      </c>
      <c r="D134" s="1">
        <f>+'Quarterly Data'!D133</f>
        <v>1.0008965869674091</v>
      </c>
      <c r="E134" s="9">
        <f>100*LN('Quarterly Data'!E133/100)</f>
        <v>20.942710727171026</v>
      </c>
      <c r="F134" s="1">
        <f>+'Quarterly Data'!F133</f>
        <v>3.06110545633507</v>
      </c>
      <c r="G134" s="1">
        <f>100*'Quarterly Data'!G133/'Quarterly Data'!$U133</f>
        <v>133.5341683263236</v>
      </c>
      <c r="H134" s="9">
        <f>100*LN('Quarterly Data'!H133/100)</f>
        <v>20.791163096405192</v>
      </c>
      <c r="I134" s="1">
        <f>100*'Quarterly Data'!I133/'Quarterly Data'!$U133</f>
        <v>2.7319529648631713</v>
      </c>
      <c r="J134" s="1">
        <f>100*'Quarterly Data'!J133/'Quarterly Data'!$U133</f>
        <v>33.480761901517916</v>
      </c>
      <c r="K134" s="1">
        <f>100*'Quarterly Data'!K133/'Quarterly Data'!$U133</f>
        <v>21.91968560718917</v>
      </c>
      <c r="L134" s="1">
        <f>100*'Quarterly Data'!L133/'Quarterly Data'!$U133</f>
        <v>55.40044750870709</v>
      </c>
      <c r="M134" s="1">
        <f>100*'Quarterly Data'!M133/'Quarterly Data'!$U133</f>
        <v>5.067860166007612</v>
      </c>
      <c r="N134" s="1">
        <f>100*'Quarterly Data'!N133/'Quarterly Data'!$U133</f>
        <v>3.960454285398399</v>
      </c>
      <c r="O134" s="1">
        <f>100*'Quarterly Data'!O133/'Quarterly Data'!$U133</f>
        <v>0.6386557051384923</v>
      </c>
      <c r="P134" s="1">
        <f>100*'Quarterly Data'!P133/'Quarterly Data'!$U133</f>
        <v>1.5231801861283483</v>
      </c>
      <c r="Q134" s="1">
        <f>100*'Quarterly Data'!Q133/'Quarterly Data'!$U133</f>
        <v>-1.0544300106576276</v>
      </c>
      <c r="R134" s="1">
        <f>100*'Quarterly Data'!R133/'Quarterly Data'!$U133</f>
        <v>71.5850367953125</v>
      </c>
      <c r="S134" s="1">
        <f>100*'Quarterly Data'!S133/'Quarterly Data'!$U133</f>
        <v>2.562504487863306</v>
      </c>
      <c r="T134" s="1">
        <f>100*'Quarterly Data'!T133/'Quarterly Data'!$U133</f>
        <v>3.81363359643009</v>
      </c>
      <c r="U134" s="1">
        <f>100*'Quarterly Data'!U133/'Quarterly Data'!$U133</f>
        <v>100</v>
      </c>
    </row>
    <row r="135" spans="1:21" ht="12.75">
      <c r="A135">
        <v>1945.5</v>
      </c>
      <c r="B135" s="1">
        <f>100*'Quarterly Data'!B134/'Quarterly Data'!$U134</f>
        <v>22.232856857197405</v>
      </c>
      <c r="C135" s="1">
        <f>100*'Quarterly Data'!C134/'Quarterly Data'!$U134</f>
        <v>59.68382697967959</v>
      </c>
      <c r="D135" s="1">
        <f>+'Quarterly Data'!D134</f>
        <v>1.0015567829886398</v>
      </c>
      <c r="E135" s="9">
        <f>100*LN('Quarterly Data'!E134/100)</f>
        <v>20.218226460354206</v>
      </c>
      <c r="F135" s="1">
        <f>+'Quarterly Data'!F134</f>
        <v>3.07213179585167</v>
      </c>
      <c r="G135" s="1">
        <f>100*'Quarterly Data'!G134/'Quarterly Data'!$U134</f>
        <v>125.57935621715336</v>
      </c>
      <c r="H135" s="9">
        <f>100*LN('Quarterly Data'!H134/100)</f>
        <v>21.89709229339115</v>
      </c>
      <c r="I135" s="1">
        <f>100*'Quarterly Data'!I134/'Quarterly Data'!$U134</f>
        <v>3.217478262356509</v>
      </c>
      <c r="J135" s="1">
        <f>100*'Quarterly Data'!J134/'Quarterly Data'!$U134</f>
        <v>34.30699755109082</v>
      </c>
      <c r="K135" s="1">
        <f>100*'Quarterly Data'!K134/'Quarterly Data'!$U134</f>
        <v>22.410165779565737</v>
      </c>
      <c r="L135" s="1">
        <f>100*'Quarterly Data'!L134/'Quarterly Data'!$U134</f>
        <v>56.71716333065655</v>
      </c>
      <c r="M135" s="1">
        <f>100*'Quarterly Data'!M134/'Quarterly Data'!$U134</f>
        <v>5.921055132725797</v>
      </c>
      <c r="N135" s="1">
        <f>100*'Quarterly Data'!N134/'Quarterly Data'!$U134</f>
        <v>4.163965269161229</v>
      </c>
      <c r="O135" s="1">
        <f>100*'Quarterly Data'!O134/'Quarterly Data'!$U134</f>
        <v>0.680121310611171</v>
      </c>
      <c r="P135" s="1">
        <f>100*'Quarterly Data'!P134/'Quarterly Data'!$U134</f>
        <v>1.6043461654471922</v>
      </c>
      <c r="Q135" s="1">
        <f>100*'Quarterly Data'!Q134/'Quarterly Data'!$U134</f>
        <v>-0.5273776124937943</v>
      </c>
      <c r="R135" s="1">
        <f>100*'Quarterly Data'!R134/'Quarterly Data'!$U134</f>
        <v>60.521904902850714</v>
      </c>
      <c r="S135" s="1">
        <f>100*'Quarterly Data'!S134/'Quarterly Data'!$U134</f>
        <v>2.9434236926376975</v>
      </c>
      <c r="T135" s="1">
        <f>100*'Quarterly Data'!T134/'Quarterly Data'!$U134</f>
        <v>3.7416691040739027</v>
      </c>
      <c r="U135" s="1">
        <f>100*'Quarterly Data'!U134/'Quarterly Data'!$U134</f>
        <v>100</v>
      </c>
    </row>
    <row r="136" spans="1:21" ht="12.75">
      <c r="A136">
        <v>1945.75</v>
      </c>
      <c r="B136" s="1">
        <f>100*'Quarterly Data'!B135/'Quarterly Data'!$U135</f>
        <v>22.878556209016274</v>
      </c>
      <c r="C136" s="1">
        <f>100*'Quarterly Data'!C135/'Quarterly Data'!$U135</f>
        <v>60.89780405842947</v>
      </c>
      <c r="D136" s="1">
        <f>+'Quarterly Data'!D135</f>
        <v>1.001913396925034</v>
      </c>
      <c r="E136" s="9">
        <f>100*LN('Quarterly Data'!E135/100)</f>
        <v>20.164290692068843</v>
      </c>
      <c r="F136" s="1">
        <f>+'Quarterly Data'!F135</f>
        <v>3.0299168321710455</v>
      </c>
      <c r="G136" s="1">
        <f>100*'Quarterly Data'!G135/'Quarterly Data'!$U135</f>
        <v>108.75150883582697</v>
      </c>
      <c r="H136" s="9">
        <f>100*LN('Quarterly Data'!H135/100)</f>
        <v>23.37720715770568</v>
      </c>
      <c r="I136" s="1">
        <f>100*'Quarterly Data'!I135/'Quarterly Data'!$U135</f>
        <v>4.403834998388198</v>
      </c>
      <c r="J136" s="1">
        <f>100*'Quarterly Data'!J135/'Quarterly Data'!$U135</f>
        <v>34.16296054201006</v>
      </c>
      <c r="K136" s="1">
        <f>100*'Quarterly Data'!K135/'Quarterly Data'!$U135</f>
        <v>22.561683351444728</v>
      </c>
      <c r="L136" s="1">
        <f>100*'Quarterly Data'!L135/'Quarterly Data'!$U135</f>
        <v>56.72464389345479</v>
      </c>
      <c r="M136" s="1">
        <f>100*'Quarterly Data'!M135/'Quarterly Data'!$U135</f>
        <v>7.826569102562951</v>
      </c>
      <c r="N136" s="1">
        <f>100*'Quarterly Data'!N135/'Quarterly Data'!$U135</f>
        <v>4.080417773721936</v>
      </c>
      <c r="O136" s="1">
        <f>100*'Quarterly Data'!O135/'Quarterly Data'!$U135</f>
        <v>1.0413257156938427</v>
      </c>
      <c r="P136" s="1">
        <f>100*'Quarterly Data'!P135/'Quarterly Data'!$U135</f>
        <v>2.07868167291041</v>
      </c>
      <c r="Q136" s="1">
        <f>100*'Quarterly Data'!Q135/'Quarterly Data'!$U135</f>
        <v>0.6261439402367612</v>
      </c>
      <c r="R136" s="1">
        <f>100*'Quarterly Data'!R135/'Quarterly Data'!$U135</f>
        <v>39.31832896560214</v>
      </c>
      <c r="S136" s="1">
        <f>100*'Quarterly Data'!S135/'Quarterly Data'!$U135</f>
        <v>3.673300580319999</v>
      </c>
      <c r="T136" s="1">
        <f>100*'Quarterly Data'!T135/'Quarterly Data'!$U135</f>
        <v>3.1951687045011155</v>
      </c>
      <c r="U136" s="1">
        <f>100*'Quarterly Data'!U135/'Quarterly Data'!$U135</f>
        <v>100</v>
      </c>
    </row>
    <row r="137" spans="1:21" ht="12.75">
      <c r="A137">
        <v>1946</v>
      </c>
      <c r="B137" s="1">
        <f>100*'Quarterly Data'!B136/'Quarterly Data'!$U136</f>
        <v>22.487894393474996</v>
      </c>
      <c r="C137" s="1">
        <f>100*'Quarterly Data'!C136/'Quarterly Data'!$U136</f>
        <v>60.86820208554991</v>
      </c>
      <c r="D137" s="1">
        <f>+'Quarterly Data'!D136</f>
        <v>0.9936869871060147</v>
      </c>
      <c r="E137" s="9">
        <f>100*LN('Quarterly Data'!E136/100)</f>
        <v>21.81781326570662</v>
      </c>
      <c r="F137" s="1">
        <f>+'Quarterly Data'!F136</f>
        <v>3.0556185753127956</v>
      </c>
      <c r="G137" s="1">
        <f>100*'Quarterly Data'!G136/'Quarterly Data'!$U136</f>
        <v>102.9135452470536</v>
      </c>
      <c r="H137" s="9">
        <f>100*LN('Quarterly Data'!H136/100)</f>
        <v>26.091001697016086</v>
      </c>
      <c r="I137" s="1">
        <f>100*'Quarterly Data'!I136/'Quarterly Data'!$U136</f>
        <v>5.320162920593638</v>
      </c>
      <c r="J137" s="1">
        <f>100*'Quarterly Data'!J136/'Quarterly Data'!$U136</f>
        <v>34.5630100043068</v>
      </c>
      <c r="K137" s="1">
        <f>100*'Quarterly Data'!K136/'Quarterly Data'!$U136</f>
        <v>23.28263885752458</v>
      </c>
      <c r="L137" s="1">
        <f>100*'Quarterly Data'!L136/'Quarterly Data'!$U136</f>
        <v>57.84564886183138</v>
      </c>
      <c r="M137" s="1">
        <f>100*'Quarterly Data'!M136/'Quarterly Data'!$U136</f>
        <v>10.674703821808318</v>
      </c>
      <c r="N137" s="1">
        <f>100*'Quarterly Data'!N136/'Quarterly Data'!$U136</f>
        <v>4.410128102849134</v>
      </c>
      <c r="O137" s="1">
        <f>100*'Quarterly Data'!O136/'Quarterly Data'!$U136</f>
        <v>1.9508628787269595</v>
      </c>
      <c r="P137" s="1">
        <f>100*'Quarterly Data'!P136/'Quarterly Data'!$U136</f>
        <v>2.552218978242198</v>
      </c>
      <c r="Q137" s="1">
        <f>100*'Quarterly Data'!Q136/'Quarterly Data'!$U136</f>
        <v>1.7614938619900264</v>
      </c>
      <c r="R137" s="1">
        <f>100*'Quarterly Data'!R136/'Quarterly Data'!$U136</f>
        <v>27.111072846223482</v>
      </c>
      <c r="S137" s="1">
        <f>100*'Quarterly Data'!S136/'Quarterly Data'!$U136</f>
        <v>5.005086091837833</v>
      </c>
      <c r="T137" s="1">
        <f>100*'Quarterly Data'!T136/'Quarterly Data'!$U136</f>
        <v>3.0431292952410582</v>
      </c>
      <c r="U137" s="1">
        <f>100*'Quarterly Data'!U136/'Quarterly Data'!$U136</f>
        <v>100</v>
      </c>
    </row>
    <row r="138" spans="1:21" ht="12.75">
      <c r="A138">
        <v>1946.25</v>
      </c>
      <c r="B138" s="1">
        <f>100*'Quarterly Data'!B137/'Quarterly Data'!$U137</f>
        <v>22.274875405091194</v>
      </c>
      <c r="C138" s="1">
        <f>100*'Quarterly Data'!C137/'Quarterly Data'!$U137</f>
        <v>62.376228919312545</v>
      </c>
      <c r="D138" s="1">
        <f>+'Quarterly Data'!D137</f>
        <v>1.0035041002633784</v>
      </c>
      <c r="E138" s="9">
        <f>100*LN('Quarterly Data'!E137/100)</f>
        <v>26.044574068517917</v>
      </c>
      <c r="F138" s="1">
        <f>+'Quarterly Data'!F137</f>
        <v>3.160663956813382</v>
      </c>
      <c r="G138" s="1">
        <f>100*'Quarterly Data'!G137/'Quarterly Data'!$U137</f>
        <v>104.96399486559257</v>
      </c>
      <c r="H138" s="9">
        <f>100*LN('Quarterly Data'!H137/100)</f>
        <v>29.553401536611005</v>
      </c>
      <c r="I138" s="1">
        <f>100*'Quarterly Data'!I137/'Quarterly Data'!$U137</f>
        <v>6.26522186917279</v>
      </c>
      <c r="J138" s="1">
        <f>100*'Quarterly Data'!J137/'Quarterly Data'!$U137</f>
        <v>35.82762076252197</v>
      </c>
      <c r="K138" s="1">
        <f>100*'Quarterly Data'!K137/'Quarterly Data'!$U137</f>
        <v>23.579784150489537</v>
      </c>
      <c r="L138" s="1">
        <f>100*'Quarterly Data'!L137/'Quarterly Data'!$U137</f>
        <v>59.4074049130115</v>
      </c>
      <c r="M138" s="1">
        <f>100*'Quarterly Data'!M137/'Quarterly Data'!$U137</f>
        <v>14.743225398609843</v>
      </c>
      <c r="N138" s="1">
        <f>100*'Quarterly Data'!N137/'Quarterly Data'!$U137</f>
        <v>4.5245391709889295</v>
      </c>
      <c r="O138" s="1">
        <f>100*'Quarterly Data'!O137/'Quarterly Data'!$U137</f>
        <v>4.004154338484926</v>
      </c>
      <c r="P138" s="1">
        <f>100*'Quarterly Data'!P137/'Quarterly Data'!$U137</f>
        <v>3.335644782248008</v>
      </c>
      <c r="Q138" s="1">
        <f>100*'Quarterly Data'!Q137/'Quarterly Data'!$U137</f>
        <v>2.8788871068879804</v>
      </c>
      <c r="R138" s="1">
        <f>100*'Quarterly Data'!R137/'Quarterly Data'!$U137</f>
        <v>21.637300855173727</v>
      </c>
      <c r="S138" s="1">
        <f>100*'Quarterly Data'!S137/'Quarterly Data'!$U137</f>
        <v>5.7936373100897045</v>
      </c>
      <c r="T138" s="1">
        <f>100*'Quarterly Data'!T137/'Quarterly Data'!$U137</f>
        <v>2.8827954804650067</v>
      </c>
      <c r="U138" s="1">
        <f>100*'Quarterly Data'!U137/'Quarterly Data'!$U137</f>
        <v>100</v>
      </c>
    </row>
    <row r="139" spans="1:21" ht="12.75">
      <c r="A139">
        <v>1946.5</v>
      </c>
      <c r="B139" s="1">
        <f>100*'Quarterly Data'!B138/'Quarterly Data'!$U138</f>
        <v>22.393045370650952</v>
      </c>
      <c r="C139" s="1">
        <f>100*'Quarterly Data'!C138/'Quarterly Data'!$U138</f>
        <v>62.93012479292461</v>
      </c>
      <c r="D139" s="1">
        <f>+'Quarterly Data'!D138</f>
        <v>1.002462170066636</v>
      </c>
      <c r="E139" s="9">
        <f>100*LN('Quarterly Data'!E138/100)</f>
        <v>37.74623971410246</v>
      </c>
      <c r="F139" s="1">
        <f>+'Quarterly Data'!F138</f>
        <v>3.1623836493689836</v>
      </c>
      <c r="G139" s="1">
        <f>100*'Quarterly Data'!G138/'Quarterly Data'!$U138</f>
        <v>99.24876770262395</v>
      </c>
      <c r="H139" s="9">
        <f>100*LN('Quarterly Data'!H138/100)</f>
        <v>35.222650443326295</v>
      </c>
      <c r="I139" s="1">
        <f>100*'Quarterly Data'!I138/'Quarterly Data'!$U138</f>
        <v>6.707637968255537</v>
      </c>
      <c r="J139" s="1">
        <f>100*'Quarterly Data'!J138/'Quarterly Data'!$U138</f>
        <v>34.33796666014742</v>
      </c>
      <c r="K139" s="1">
        <f>100*'Quarterly Data'!K138/'Quarterly Data'!$U138</f>
        <v>23.948826231069543</v>
      </c>
      <c r="L139" s="1">
        <f>100*'Quarterly Data'!L138/'Quarterly Data'!$U138</f>
        <v>58.28679289121696</v>
      </c>
      <c r="M139" s="1">
        <f>100*'Quarterly Data'!M138/'Quarterly Data'!$U138</f>
        <v>14.530113432808886</v>
      </c>
      <c r="N139" s="1">
        <f>100*'Quarterly Data'!N138/'Quarterly Data'!$U138</f>
        <v>4.969985056044493</v>
      </c>
      <c r="O139" s="1">
        <f>100*'Quarterly Data'!O138/'Quarterly Data'!$U138</f>
        <v>3.1105803019814875</v>
      </c>
      <c r="P139" s="1">
        <f>100*'Quarterly Data'!P138/'Quarterly Data'!$U138</f>
        <v>3.5179949613864</v>
      </c>
      <c r="Q139" s="1">
        <f>100*'Quarterly Data'!Q138/'Quarterly Data'!$U138</f>
        <v>2.9315531133965083</v>
      </c>
      <c r="R139" s="1">
        <f>100*'Quarterly Data'!R138/'Quarterly Data'!$U138</f>
        <v>16.155154274637326</v>
      </c>
      <c r="S139" s="1">
        <f>100*'Quarterly Data'!S138/'Quarterly Data'!$U138</f>
        <v>6.424595550390915</v>
      </c>
      <c r="T139" s="1">
        <f>100*'Quarterly Data'!T138/'Quarterly Data'!$U138</f>
        <v>2.85552641468568</v>
      </c>
      <c r="U139" s="1">
        <f>100*'Quarterly Data'!U138/'Quarterly Data'!$U138</f>
        <v>100</v>
      </c>
    </row>
    <row r="140" spans="1:21" ht="12.75">
      <c r="A140">
        <v>1946.75</v>
      </c>
      <c r="B140" s="1">
        <f>100*'Quarterly Data'!B139/'Quarterly Data'!$U139</f>
        <v>22.527906929287013</v>
      </c>
      <c r="C140" s="1">
        <f>100*'Quarterly Data'!C139/'Quarterly Data'!$U139</f>
        <v>62.893169670515796</v>
      </c>
      <c r="D140" s="1">
        <f>+'Quarterly Data'!D139</f>
        <v>1.0001802344228954</v>
      </c>
      <c r="E140" s="9">
        <f>100*LN('Quarterly Data'!E139/100)</f>
        <v>46.38752110070586</v>
      </c>
      <c r="F140" s="1">
        <f>+'Quarterly Data'!F139</f>
        <v>3.129449622689114</v>
      </c>
      <c r="G140" s="1">
        <f>100*'Quarterly Data'!G139/'Quarterly Data'!$U139</f>
        <v>100.1495741726617</v>
      </c>
      <c r="H140" s="9">
        <f>100*LN('Quarterly Data'!H139/100)</f>
        <v>39.48512629307899</v>
      </c>
      <c r="I140" s="1">
        <f>100*'Quarterly Data'!I139/'Quarterly Data'!$U139</f>
        <v>6.9791405311242345</v>
      </c>
      <c r="J140" s="1">
        <f>100*'Quarterly Data'!J139/'Quarterly Data'!$U139</f>
        <v>34.39419175577728</v>
      </c>
      <c r="K140" s="1">
        <f>100*'Quarterly Data'!K139/'Quarterly Data'!$U139</f>
        <v>23.89649560715198</v>
      </c>
      <c r="L140" s="1">
        <f>100*'Quarterly Data'!L139/'Quarterly Data'!$U139</f>
        <v>58.29068736292926</v>
      </c>
      <c r="M140" s="1">
        <f>100*'Quarterly Data'!M139/'Quarterly Data'!$U139</f>
        <v>13.931342205048077</v>
      </c>
      <c r="N140" s="1">
        <f>100*'Quarterly Data'!N139/'Quarterly Data'!$U139</f>
        <v>5.454983178327159</v>
      </c>
      <c r="O140" s="1">
        <f>100*'Quarterly Data'!O139/'Quarterly Data'!$U139</f>
        <v>3.03378256212704</v>
      </c>
      <c r="P140" s="1">
        <f>100*'Quarterly Data'!P139/'Quarterly Data'!$U139</f>
        <v>3.4980894505917988</v>
      </c>
      <c r="Q140" s="1">
        <f>100*'Quarterly Data'!Q139/'Quarterly Data'!$U139</f>
        <v>1.9444870140020807</v>
      </c>
      <c r="R140" s="1">
        <f>100*'Quarterly Data'!R139/'Quarterly Data'!$U139</f>
        <v>17.03828678763345</v>
      </c>
      <c r="S140" s="1">
        <f>100*'Quarterly Data'!S139/'Quarterly Data'!$U139</f>
        <v>6.702234165793962</v>
      </c>
      <c r="T140" s="1">
        <f>100*'Quarterly Data'!T139/'Quarterly Data'!$U139</f>
        <v>2.7921168798672924</v>
      </c>
      <c r="U140" s="1">
        <f>100*'Quarterly Data'!U139/'Quarterly Data'!$U139</f>
        <v>100</v>
      </c>
    </row>
    <row r="141" spans="1:21" ht="12.75">
      <c r="A141">
        <v>1947</v>
      </c>
      <c r="B141" s="1">
        <f>100*'Quarterly Data'!B140/'Quarterly Data'!$U140</f>
        <v>22.04345887186754</v>
      </c>
      <c r="C141" s="1">
        <f>100*'Quarterly Data'!C140/'Quarterly Data'!$U140</f>
        <v>63.205902838814026</v>
      </c>
      <c r="D141" s="1">
        <f>+'Quarterly Data'!D140</f>
        <v>0.991228853921276</v>
      </c>
      <c r="E141" s="9">
        <f>100*LN('Quarterly Data'!E140/100)</f>
        <v>50.925643618952634</v>
      </c>
      <c r="F141" s="1">
        <f>+'Quarterly Data'!F140</f>
        <v>3.211245878797955</v>
      </c>
      <c r="G141" s="1">
        <f>100*'Quarterly Data'!G140/'Quarterly Data'!$U140</f>
        <v>99.87271691439477</v>
      </c>
      <c r="H141" s="9">
        <f>100*LN('Quarterly Data'!H140/100)</f>
        <v>41.87019148011276</v>
      </c>
      <c r="I141" s="1">
        <f>100*'Quarterly Data'!I140/'Quarterly Data'!$U140</f>
        <v>7.0958672565507115</v>
      </c>
      <c r="J141" s="1">
        <f>100*'Quarterly Data'!J140/'Quarterly Data'!$U140</f>
        <v>33.13313749900974</v>
      </c>
      <c r="K141" s="1">
        <f>100*'Quarterly Data'!K140/'Quarterly Data'!$U140</f>
        <v>23.791235590917992</v>
      </c>
      <c r="L141" s="1">
        <f>100*'Quarterly Data'!L140/'Quarterly Data'!$U140</f>
        <v>56.92437308992774</v>
      </c>
      <c r="M141" s="1">
        <f>100*'Quarterly Data'!M140/'Quarterly Data'!$U140</f>
        <v>13.667143773178033</v>
      </c>
      <c r="N141" s="1">
        <f>100*'Quarterly Data'!N140/'Quarterly Data'!$U140</f>
        <v>6.010428251569571</v>
      </c>
      <c r="O141" s="1">
        <f>100*'Quarterly Data'!O140/'Quarterly Data'!$U140</f>
        <v>3.5835262777582773</v>
      </c>
      <c r="P141" s="1">
        <f>100*'Quarterly Data'!P140/'Quarterly Data'!$U140</f>
        <v>3.100373335404681</v>
      </c>
      <c r="Q141" s="1">
        <f>100*'Quarterly Data'!Q140/'Quarterly Data'!$U140</f>
        <v>0.9728159084455047</v>
      </c>
      <c r="R141" s="1">
        <f>100*'Quarterly Data'!R140/'Quarterly Data'!$U140</f>
        <v>17.759317124511607</v>
      </c>
      <c r="S141" s="1">
        <f>100*'Quarterly Data'!S140/'Quarterly Data'!$U140</f>
        <v>7.083216881904232</v>
      </c>
      <c r="T141" s="1">
        <f>100*'Quarterly Data'!T140/'Quarterly Data'!$U140</f>
        <v>2.6572012116775374</v>
      </c>
      <c r="U141" s="1">
        <f>100*'Quarterly Data'!U140/'Quarterly Data'!$U140</f>
        <v>100</v>
      </c>
    </row>
    <row r="142" spans="1:21" ht="12.75">
      <c r="A142">
        <v>1947.25</v>
      </c>
      <c r="B142" s="1">
        <f>100*'Quarterly Data'!B141/'Quarterly Data'!$U141</f>
        <v>21.720548276991586</v>
      </c>
      <c r="C142" s="1">
        <f>100*'Quarterly Data'!C141/'Quarterly Data'!$U141</f>
        <v>63.670310164863565</v>
      </c>
      <c r="D142" s="1">
        <f>+'Quarterly Data'!D141</f>
        <v>1.0076200880873238</v>
      </c>
      <c r="E142" s="9">
        <f>100*LN('Quarterly Data'!E141/100)</f>
        <v>52.74989227785382</v>
      </c>
      <c r="F142" s="1">
        <f>+'Quarterly Data'!F141</f>
        <v>3.2844607310670497</v>
      </c>
      <c r="G142" s="1">
        <f>100*'Quarterly Data'!G141/'Quarterly Data'!$U141</f>
        <v>98.30422337751254</v>
      </c>
      <c r="H142" s="9">
        <f>100*LN('Quarterly Data'!H141/100)</f>
        <v>42.331962801665405</v>
      </c>
      <c r="I142" s="1">
        <f>100*'Quarterly Data'!I141/'Quarterly Data'!$U141</f>
        <v>7.262375141406931</v>
      </c>
      <c r="J142" s="1">
        <f>100*'Quarterly Data'!J141/'Quarterly Data'!$U141</f>
        <v>32.87013835466711</v>
      </c>
      <c r="K142" s="1">
        <f>100*'Quarterly Data'!K141/'Quarterly Data'!$U141</f>
        <v>23.903036810287748</v>
      </c>
      <c r="L142" s="1">
        <f>100*'Quarterly Data'!L141/'Quarterly Data'!$U141</f>
        <v>56.77317516495486</v>
      </c>
      <c r="M142" s="1">
        <f>100*'Quarterly Data'!M141/'Quarterly Data'!$U141</f>
        <v>12.068902831684365</v>
      </c>
      <c r="N142" s="1">
        <f>100*'Quarterly Data'!N141/'Quarterly Data'!$U141</f>
        <v>6.12447966546239</v>
      </c>
      <c r="O142" s="1">
        <f>100*'Quarterly Data'!O141/'Quarterly Data'!$U141</f>
        <v>3.2365758289746367</v>
      </c>
      <c r="P142" s="1">
        <f>100*'Quarterly Data'!P141/'Quarterly Data'!$U141</f>
        <v>2.691489039102294</v>
      </c>
      <c r="Q142" s="1">
        <f>100*'Quarterly Data'!Q141/'Quarterly Data'!$U141</f>
        <v>0.01635829814504563</v>
      </c>
      <c r="R142" s="1">
        <f>100*'Quarterly Data'!R141/'Quarterly Data'!$U141</f>
        <v>17.99723378602121</v>
      </c>
      <c r="S142" s="1">
        <f>100*'Quarterly Data'!S141/'Quarterly Data'!$U141</f>
        <v>6.9045248959683025</v>
      </c>
      <c r="T142" s="1">
        <f>100*'Quarterly Data'!T141/'Quarterly Data'!$U141</f>
        <v>2.7019884425231293</v>
      </c>
      <c r="U142" s="1">
        <f>100*'Quarterly Data'!U141/'Quarterly Data'!$U141</f>
        <v>100</v>
      </c>
    </row>
    <row r="143" spans="1:21" ht="12.75">
      <c r="A143">
        <v>1947.5</v>
      </c>
      <c r="B143" s="1">
        <f>100*'Quarterly Data'!B142/'Quarterly Data'!$U142</f>
        <v>21.842363147522022</v>
      </c>
      <c r="C143" s="1">
        <f>100*'Quarterly Data'!C142/'Quarterly Data'!$U142</f>
        <v>63.833891093329036</v>
      </c>
      <c r="D143" s="1">
        <f>+'Quarterly Data'!D142</f>
        <v>1.0036992559175733</v>
      </c>
      <c r="E143" s="9">
        <f>100*LN('Quarterly Data'!E142/100)</f>
        <v>54.44735735927164</v>
      </c>
      <c r="F143" s="1">
        <f>+'Quarterly Data'!F142</f>
        <v>3.2688554293446916</v>
      </c>
      <c r="G143" s="1">
        <f>100*'Quarterly Data'!G142/'Quarterly Data'!$U142</f>
        <v>96.82740771594742</v>
      </c>
      <c r="H143" s="9">
        <f>100*LN('Quarterly Data'!H142/100)</f>
        <v>42.95813796422722</v>
      </c>
      <c r="I143" s="1">
        <f>100*'Quarterly Data'!I142/'Quarterly Data'!$U142</f>
        <v>7.34671624535586</v>
      </c>
      <c r="J143" s="1">
        <f>100*'Quarterly Data'!J142/'Quarterly Data'!$U142</f>
        <v>32.55009066504452</v>
      </c>
      <c r="K143" s="1">
        <f>100*'Quarterly Data'!K142/'Quarterly Data'!$U142</f>
        <v>23.76888980298092</v>
      </c>
      <c r="L143" s="1">
        <f>100*'Quarterly Data'!L142/'Quarterly Data'!$U142</f>
        <v>56.31898046802544</v>
      </c>
      <c r="M143" s="1">
        <f>100*'Quarterly Data'!M142/'Quarterly Data'!$U142</f>
        <v>12.973591257739438</v>
      </c>
      <c r="N143" s="1">
        <f>100*'Quarterly Data'!N142/'Quarterly Data'!$U142</f>
        <v>6.367165475435131</v>
      </c>
      <c r="O143" s="1">
        <f>100*'Quarterly Data'!O142/'Quarterly Data'!$U142</f>
        <v>3.842155613543297</v>
      </c>
      <c r="P143" s="1">
        <f>100*'Quarterly Data'!P142/'Quarterly Data'!$U142</f>
        <v>2.863674127260049</v>
      </c>
      <c r="Q143" s="1">
        <f>100*'Quarterly Data'!Q142/'Quarterly Data'!$U142</f>
        <v>-0.09940395849903834</v>
      </c>
      <c r="R143" s="1">
        <f>100*'Quarterly Data'!R142/'Quarterly Data'!$U142</f>
        <v>16.254059469359188</v>
      </c>
      <c r="S143" s="1">
        <f>100*'Quarterly Data'!S142/'Quarterly Data'!$U142</f>
        <v>6.525421452383545</v>
      </c>
      <c r="T143" s="1">
        <f>100*'Quarterly Data'!T142/'Quarterly Data'!$U142</f>
        <v>2.5913611769160694</v>
      </c>
      <c r="U143" s="1">
        <f>100*'Quarterly Data'!U142/'Quarterly Data'!$U142</f>
        <v>100</v>
      </c>
    </row>
    <row r="144" spans="1:21" ht="12.75">
      <c r="A144">
        <v>1947.75</v>
      </c>
      <c r="B144" s="1">
        <f>100*'Quarterly Data'!B143/'Quarterly Data'!$U143</f>
        <v>22.052572394416725</v>
      </c>
      <c r="C144" s="1">
        <f>100*'Quarterly Data'!C143/'Quarterly Data'!$U143</f>
        <v>63.904742943069245</v>
      </c>
      <c r="D144" s="1">
        <f>+'Quarterly Data'!D143</f>
        <v>0.9959273230155697</v>
      </c>
      <c r="E144" s="9">
        <f>100*LN('Quarterly Data'!E143/100)</f>
        <v>58.04947937974331</v>
      </c>
      <c r="F144" s="1">
        <f>+'Quarterly Data'!F143</f>
        <v>3.222581354774951</v>
      </c>
      <c r="G144" s="1">
        <f>100*'Quarterly Data'!G143/'Quarterly Data'!$U143</f>
        <v>97.55160419484368</v>
      </c>
      <c r="H144" s="9">
        <f>100*LN('Quarterly Data'!H143/100)</f>
        <v>44.9622472650861</v>
      </c>
      <c r="I144" s="1">
        <f>100*'Quarterly Data'!I143/'Quarterly Data'!$U143</f>
        <v>7.487098988267237</v>
      </c>
      <c r="J144" s="1">
        <f>100*'Quarterly Data'!J143/'Quarterly Data'!$U143</f>
        <v>32.5804511474245</v>
      </c>
      <c r="K144" s="1">
        <f>100*'Quarterly Data'!K143/'Quarterly Data'!$U143</f>
        <v>24.20488674470396</v>
      </c>
      <c r="L144" s="1">
        <f>100*'Quarterly Data'!L143/'Quarterly Data'!$U143</f>
        <v>56.78533789212845</v>
      </c>
      <c r="M144" s="1">
        <f>100*'Quarterly Data'!M143/'Quarterly Data'!$U143</f>
        <v>14.642774838909668</v>
      </c>
      <c r="N144" s="1">
        <f>100*'Quarterly Data'!N143/'Quarterly Data'!$U143</f>
        <v>6.774597566851866</v>
      </c>
      <c r="O144" s="1">
        <f>100*'Quarterly Data'!O143/'Quarterly Data'!$U143</f>
        <v>4.44497291602039</v>
      </c>
      <c r="P144" s="1">
        <f>100*'Quarterly Data'!P143/'Quarterly Data'!$U143</f>
        <v>2.8173983677827565</v>
      </c>
      <c r="Q144" s="1">
        <f>100*'Quarterly Data'!Q143/'Quarterly Data'!$U143</f>
        <v>0.6058059882546551</v>
      </c>
      <c r="R144" s="1">
        <f>100*'Quarterly Data'!R143/'Quarterly Data'!$U143</f>
        <v>15.283222408182551</v>
      </c>
      <c r="S144" s="1">
        <f>100*'Quarterly Data'!S143/'Quarterly Data'!$U143</f>
        <v>6.090306483351076</v>
      </c>
      <c r="T144" s="1">
        <f>100*'Quarterly Data'!T143/'Quarterly Data'!$U143</f>
        <v>2.737136415995312</v>
      </c>
      <c r="U144" s="1">
        <f>100*'Quarterly Data'!U143/'Quarterly Data'!$U143</f>
        <v>100</v>
      </c>
    </row>
    <row r="145" spans="1:21" ht="12.75">
      <c r="A145">
        <v>1948</v>
      </c>
      <c r="B145" s="1">
        <f>100*'Quarterly Data'!B144/'Quarterly Data'!$U144</f>
        <v>21.48197568787788</v>
      </c>
      <c r="C145" s="1">
        <f>100*'Quarterly Data'!C144/'Quarterly Data'!$U144</f>
        <v>63.55723746295455</v>
      </c>
      <c r="D145" s="1">
        <f>+'Quarterly Data'!D144</f>
        <v>1.2106509664357914</v>
      </c>
      <c r="E145" s="9">
        <f>100*LN('Quarterly Data'!E144/100)</f>
        <v>60.617921968315144</v>
      </c>
      <c r="F145" s="1">
        <f>+'Quarterly Data'!F144</f>
        <v>3.286206176378078</v>
      </c>
      <c r="G145" s="1">
        <f>100*'Quarterly Data'!G144/'Quarterly Data'!$U144</f>
        <v>97.9262702810364</v>
      </c>
      <c r="H145" s="9">
        <f>100*LN('Quarterly Data'!H144/100)</f>
        <v>46.588150721251566</v>
      </c>
      <c r="I145" s="1">
        <f>100*'Quarterly Data'!I144/'Quarterly Data'!$U144</f>
        <v>7.423373961539847</v>
      </c>
      <c r="J145" s="1">
        <f>100*'Quarterly Data'!J144/'Quarterly Data'!$U144</f>
        <v>32.134519099054266</v>
      </c>
      <c r="K145" s="1">
        <f>100*'Quarterly Data'!K144/'Quarterly Data'!$U144</f>
        <v>23.864642158183607</v>
      </c>
      <c r="L145" s="1">
        <f>100*'Quarterly Data'!L144/'Quarterly Data'!$U144</f>
        <v>55.99916125723787</v>
      </c>
      <c r="M145" s="1">
        <f>100*'Quarterly Data'!M144/'Quarterly Data'!$U144</f>
        <v>15.216846331006932</v>
      </c>
      <c r="N145" s="1">
        <f>100*'Quarterly Data'!N144/'Quarterly Data'!$U144</f>
        <v>6.715100132938057</v>
      </c>
      <c r="O145" s="1">
        <f>100*'Quarterly Data'!O144/'Quarterly Data'!$U144</f>
        <v>4.427084934811695</v>
      </c>
      <c r="P145" s="1">
        <f>100*'Quarterly Data'!P144/'Quarterly Data'!$U144</f>
        <v>2.774768512215346</v>
      </c>
      <c r="Q145" s="1">
        <f>100*'Quarterly Data'!Q144/'Quarterly Data'!$U144</f>
        <v>1.2998927510418372</v>
      </c>
      <c r="R145" s="1">
        <f>100*'Quarterly Data'!R144/'Quarterly Data'!$U144</f>
        <v>16.77719662849576</v>
      </c>
      <c r="S145" s="1">
        <f>100*'Quarterly Data'!S144/'Quarterly Data'!$U144</f>
        <v>5.501589002699688</v>
      </c>
      <c r="T145" s="1">
        <f>100*'Quarterly Data'!T144/'Quarterly Data'!$U144</f>
        <v>2.991896899943699</v>
      </c>
      <c r="U145" s="1">
        <f>100*'Quarterly Data'!U144/'Quarterly Data'!$U144</f>
        <v>100</v>
      </c>
    </row>
    <row r="146" spans="1:21" ht="12.75">
      <c r="A146">
        <v>1948.25</v>
      </c>
      <c r="B146" s="1">
        <f>100*'Quarterly Data'!B145/'Quarterly Data'!$U145</f>
        <v>20.94436772003353</v>
      </c>
      <c r="C146" s="1">
        <f>100*'Quarterly Data'!C145/'Quarterly Data'!$U145</f>
        <v>62.71640528479954</v>
      </c>
      <c r="D146" s="1">
        <f>+'Quarterly Data'!D145</f>
        <v>1.2610087100265408</v>
      </c>
      <c r="E146" s="9">
        <f>100*LN('Quarterly Data'!E145/100)</f>
        <v>62.244412708591554</v>
      </c>
      <c r="F146" s="1">
        <f>+'Quarterly Data'!F145</f>
        <v>3.315846317789036</v>
      </c>
      <c r="G146" s="1">
        <f>100*'Quarterly Data'!G145/'Quarterly Data'!$U145</f>
        <v>97.49842077635894</v>
      </c>
      <c r="H146" s="9">
        <f>100*LN('Quarterly Data'!H145/100)</f>
        <v>47.967499827411054</v>
      </c>
      <c r="I146" s="1">
        <f>100*'Quarterly Data'!I145/'Quarterly Data'!$U145</f>
        <v>7.61965643723429</v>
      </c>
      <c r="J146" s="1">
        <f>100*'Quarterly Data'!J145/'Quarterly Data'!$U145</f>
        <v>32.01161012716296</v>
      </c>
      <c r="K146" s="1">
        <f>100*'Quarterly Data'!K145/'Quarterly Data'!$U145</f>
        <v>24.043778666051313</v>
      </c>
      <c r="L146" s="1">
        <f>100*'Quarterly Data'!L145/'Quarterly Data'!$U145</f>
        <v>56.05538879321428</v>
      </c>
      <c r="M146" s="1">
        <f>100*'Quarterly Data'!M145/'Quarterly Data'!$U145</f>
        <v>16.287425218637463</v>
      </c>
      <c r="N146" s="1">
        <f>100*'Quarterly Data'!N145/'Quarterly Data'!$U145</f>
        <v>6.5297089955039285</v>
      </c>
      <c r="O146" s="1">
        <f>100*'Quarterly Data'!O145/'Quarterly Data'!$U145</f>
        <v>4.596578701200266</v>
      </c>
      <c r="P146" s="1">
        <f>100*'Quarterly Data'!P145/'Quarterly Data'!$U145</f>
        <v>3.17814955988107</v>
      </c>
      <c r="Q146" s="1">
        <f>100*'Quarterly Data'!Q145/'Quarterly Data'!$U145</f>
        <v>1.9829879620521969</v>
      </c>
      <c r="R146" s="1">
        <f>100*'Quarterly Data'!R145/'Quarterly Data'!$U145</f>
        <v>15.475252578372155</v>
      </c>
      <c r="S146" s="1">
        <f>100*'Quarterly Data'!S145/'Quarterly Data'!$U145</f>
        <v>5.032726154586328</v>
      </c>
      <c r="T146" s="1">
        <f>100*'Quarterly Data'!T145/'Quarterly Data'!$U145</f>
        <v>2.9720284056855526</v>
      </c>
      <c r="U146" s="1">
        <f>100*'Quarterly Data'!U145/'Quarterly Data'!$U145</f>
        <v>100</v>
      </c>
    </row>
    <row r="147" spans="1:21" ht="12.75">
      <c r="A147">
        <v>1948.5</v>
      </c>
      <c r="B147" s="1">
        <f>100*'Quarterly Data'!B146/'Quarterly Data'!$U146</f>
        <v>21.01305768851977</v>
      </c>
      <c r="C147" s="1">
        <f>100*'Quarterly Data'!C146/'Quarterly Data'!$U146</f>
        <v>62.31970669640731</v>
      </c>
      <c r="D147" s="1">
        <f>+'Quarterly Data'!D146</f>
        <v>1.3882913731523712</v>
      </c>
      <c r="E147" s="9">
        <f>100*LN('Quarterly Data'!E146/100)</f>
        <v>63.47278452049496</v>
      </c>
      <c r="F147" s="1">
        <f>+'Quarterly Data'!F146</f>
        <v>3.28001516602735</v>
      </c>
      <c r="G147" s="1">
        <f>100*'Quarterly Data'!G146/'Quarterly Data'!$U146</f>
        <v>98.91413176393222</v>
      </c>
      <c r="H147" s="9">
        <f>100*LN('Quarterly Data'!H146/100)</f>
        <v>49.76304449996197</v>
      </c>
      <c r="I147" s="1">
        <f>100*'Quarterly Data'!I146/'Quarterly Data'!$U146</f>
        <v>7.624290328268509</v>
      </c>
      <c r="J147" s="1">
        <f>100*'Quarterly Data'!J146/'Quarterly Data'!$U146</f>
        <v>31.659353614922097</v>
      </c>
      <c r="K147" s="1">
        <f>100*'Quarterly Data'!K146/'Quarterly Data'!$U146</f>
        <v>24.08114133247794</v>
      </c>
      <c r="L147" s="1">
        <f>100*'Quarterly Data'!L146/'Quarterly Data'!$U146</f>
        <v>55.74049494740004</v>
      </c>
      <c r="M147" s="1">
        <f>100*'Quarterly Data'!M146/'Quarterly Data'!$U146</f>
        <v>15.468935468982965</v>
      </c>
      <c r="N147" s="1">
        <f>100*'Quarterly Data'!N146/'Quarterly Data'!$U146</f>
        <v>6.324512292424491</v>
      </c>
      <c r="O147" s="1">
        <f>100*'Quarterly Data'!O146/'Quarterly Data'!$U146</f>
        <v>4.455695425318331</v>
      </c>
      <c r="P147" s="1">
        <f>100*'Quarterly Data'!P146/'Quarterly Data'!$U146</f>
        <v>2.8176905795215745</v>
      </c>
      <c r="Q147" s="1">
        <f>100*'Quarterly Data'!Q146/'Quarterly Data'!$U146</f>
        <v>1.8710371717185679</v>
      </c>
      <c r="R147" s="1">
        <f>100*'Quarterly Data'!R146/'Quarterly Data'!$U146</f>
        <v>18.212865667808092</v>
      </c>
      <c r="S147" s="1">
        <f>100*'Quarterly Data'!S146/'Quarterly Data'!$U146</f>
        <v>4.907719059734037</v>
      </c>
      <c r="T147" s="1">
        <f>100*'Quarterly Data'!T146/'Quarterly Data'!$U146</f>
        <v>3.0401737082614315</v>
      </c>
      <c r="U147" s="1">
        <f>100*'Quarterly Data'!U146/'Quarterly Data'!$U146</f>
        <v>100</v>
      </c>
    </row>
    <row r="148" spans="1:21" ht="12.75">
      <c r="A148">
        <v>1948.75</v>
      </c>
      <c r="B148" s="1">
        <f>100*'Quarterly Data'!B147/'Quarterly Data'!$U147</f>
        <v>21.006148516444643</v>
      </c>
      <c r="C148" s="1">
        <f>100*'Quarterly Data'!C147/'Quarterly Data'!$U147</f>
        <v>61.70271062948838</v>
      </c>
      <c r="D148" s="1">
        <f>+'Quarterly Data'!D147</f>
        <v>1.4919421099038308</v>
      </c>
      <c r="E148" s="9">
        <f>100*LN('Quarterly Data'!E147/100)</f>
        <v>61.689615814032805</v>
      </c>
      <c r="F148" s="1">
        <f>+'Quarterly Data'!F147</f>
        <v>3.2414982320824297</v>
      </c>
      <c r="G148" s="1">
        <f>100*'Quarterly Data'!G147/'Quarterly Data'!$U147</f>
        <v>98.76456069771143</v>
      </c>
      <c r="H148" s="9">
        <f>100*LN('Quarterly Data'!H147/100)</f>
        <v>49.77846788820279</v>
      </c>
      <c r="I148" s="1">
        <f>100*'Quarterly Data'!I147/'Quarterly Data'!$U147</f>
        <v>7.5434565369284545</v>
      </c>
      <c r="J148" s="1">
        <f>100*'Quarterly Data'!J147/'Quarterly Data'!$U147</f>
        <v>31.6102694327604</v>
      </c>
      <c r="K148" s="1">
        <f>100*'Quarterly Data'!K147/'Quarterly Data'!$U147</f>
        <v>24.16141730933842</v>
      </c>
      <c r="L148" s="1">
        <f>100*'Quarterly Data'!L147/'Quarterly Data'!$U147</f>
        <v>55.77168674209882</v>
      </c>
      <c r="M148" s="1">
        <f>100*'Quarterly Data'!M147/'Quarterly Data'!$U147</f>
        <v>14.174904190148105</v>
      </c>
      <c r="N148" s="1">
        <f>100*'Quarterly Data'!N147/'Quarterly Data'!$U147</f>
        <v>6.198399438947688</v>
      </c>
      <c r="O148" s="1">
        <f>100*'Quarterly Data'!O147/'Quarterly Data'!$U147</f>
        <v>4.122434204148768</v>
      </c>
      <c r="P148" s="1">
        <f>100*'Quarterly Data'!P147/'Quarterly Data'!$U147</f>
        <v>2.8713377034289933</v>
      </c>
      <c r="Q148" s="1">
        <f>100*'Quarterly Data'!Q147/'Quarterly Data'!$U147</f>
        <v>0.9827328436226553</v>
      </c>
      <c r="R148" s="1">
        <f>100*'Quarterly Data'!R147/'Quarterly Data'!$U147</f>
        <v>19.427157406538758</v>
      </c>
      <c r="S148" s="1">
        <f>100*'Quarterly Data'!S147/'Quarterly Data'!$U147</f>
        <v>4.922617081431653</v>
      </c>
      <c r="T148" s="1">
        <f>100*'Quarterly Data'!T147/'Quarterly Data'!$U147</f>
        <v>3.0752612594343844</v>
      </c>
      <c r="U148" s="1">
        <f>100*'Quarterly Data'!U147/'Quarterly Data'!$U147</f>
        <v>100</v>
      </c>
    </row>
    <row r="149" spans="1:21" ht="12.75">
      <c r="A149">
        <v>1949</v>
      </c>
      <c r="B149" s="1">
        <f>100*'Quarterly Data'!B148/'Quarterly Data'!$U148</f>
        <v>20.40397387615551</v>
      </c>
      <c r="C149" s="1">
        <f>100*'Quarterly Data'!C148/'Quarterly Data'!$U148</f>
        <v>60.994929400110045</v>
      </c>
      <c r="D149" s="1">
        <f>+'Quarterly Data'!D148</f>
        <v>1.490259689075229</v>
      </c>
      <c r="E149" s="9">
        <f>100*LN('Quarterly Data'!E148/100)</f>
        <v>59.10985664908836</v>
      </c>
      <c r="F149" s="1">
        <f>+'Quarterly Data'!F148</f>
        <v>3.2891018825047436</v>
      </c>
      <c r="G149" s="1">
        <f>100*'Quarterly Data'!G148/'Quarterly Data'!$U148</f>
        <v>95.92668122732013</v>
      </c>
      <c r="H149" s="9">
        <f>100*LN('Quarterly Data'!H148/100)</f>
        <v>49.054661694026805</v>
      </c>
      <c r="I149" s="1">
        <f>100*'Quarterly Data'!I148/'Quarterly Data'!$U148</f>
        <v>7.4980744960626</v>
      </c>
      <c r="J149" s="1">
        <f>100*'Quarterly Data'!J148/'Quarterly Data'!$U148</f>
        <v>31.27395626686362</v>
      </c>
      <c r="K149" s="1">
        <f>100*'Quarterly Data'!K148/'Quarterly Data'!$U148</f>
        <v>23.77203979175553</v>
      </c>
      <c r="L149" s="1">
        <f>100*'Quarterly Data'!L148/'Quarterly Data'!$U148</f>
        <v>55.04599605861915</v>
      </c>
      <c r="M149" s="1">
        <f>100*'Quarterly Data'!M148/'Quarterly Data'!$U148</f>
        <v>12.248963241703628</v>
      </c>
      <c r="N149" s="1">
        <f>100*'Quarterly Data'!N148/'Quarterly Data'!$U148</f>
        <v>5.794868541370252</v>
      </c>
      <c r="O149" s="1">
        <f>100*'Quarterly Data'!O148/'Quarterly Data'!$U148</f>
        <v>3.5210608143694144</v>
      </c>
      <c r="P149" s="1">
        <f>100*'Quarterly Data'!P148/'Quarterly Data'!$U148</f>
        <v>2.8247029667464862</v>
      </c>
      <c r="Q149" s="1">
        <f>100*'Quarterly Data'!Q148/'Quarterly Data'!$U148</f>
        <v>0.10833091921747562</v>
      </c>
      <c r="R149" s="1">
        <f>100*'Quarterly Data'!R148/'Quarterly Data'!$U148</f>
        <v>18.962787151052638</v>
      </c>
      <c r="S149" s="1">
        <f>100*'Quarterly Data'!S148/'Quarterly Data'!$U148</f>
        <v>5.0598550440742915</v>
      </c>
      <c r="T149" s="1">
        <f>100*'Quarterly Data'!T148/'Quarterly Data'!$U148</f>
        <v>2.888994764192184</v>
      </c>
      <c r="U149" s="1">
        <f>100*'Quarterly Data'!U148/'Quarterly Data'!$U148</f>
        <v>100</v>
      </c>
    </row>
    <row r="150" spans="1:21" ht="12.75">
      <c r="A150">
        <v>1949.25</v>
      </c>
      <c r="B150" s="1">
        <f>100*'Quarterly Data'!B149/'Quarterly Data'!$U149</f>
        <v>20.021876045545522</v>
      </c>
      <c r="C150" s="1">
        <f>100*'Quarterly Data'!C149/'Quarterly Data'!$U149</f>
        <v>60.67799399373302</v>
      </c>
      <c r="D150" s="1">
        <f>+'Quarterly Data'!D149</f>
        <v>1.5137643168610027</v>
      </c>
      <c r="E150" s="9">
        <f>100*LN('Quarterly Data'!E149/100)</f>
        <v>57.52233195746365</v>
      </c>
      <c r="F150" s="1">
        <f>+'Quarterly Data'!F149</f>
        <v>3.3312381584959536</v>
      </c>
      <c r="G150" s="1">
        <f>100*'Quarterly Data'!G149/'Quarterly Data'!$U149</f>
        <v>93.10278097097235</v>
      </c>
      <c r="H150" s="9">
        <f>100*LN('Quarterly Data'!H149/100)</f>
        <v>48.79653286366594</v>
      </c>
      <c r="I150" s="1">
        <f>100*'Quarterly Data'!I149/'Quarterly Data'!$U149</f>
        <v>7.630465500662675</v>
      </c>
      <c r="J150" s="1">
        <f>100*'Quarterly Data'!J149/'Quarterly Data'!$U149</f>
        <v>30.747197409203938</v>
      </c>
      <c r="K150" s="1">
        <f>100*'Quarterly Data'!K149/'Quarterly Data'!$U149</f>
        <v>24.0536507347701</v>
      </c>
      <c r="L150" s="1">
        <f>100*'Quarterly Data'!L149/'Quarterly Data'!$U149</f>
        <v>54.800848143974044</v>
      </c>
      <c r="M150" s="1">
        <f>100*'Quarterly Data'!M149/'Quarterly Data'!$U149</f>
        <v>10.977726374578365</v>
      </c>
      <c r="N150" s="1">
        <f>100*'Quarterly Data'!N149/'Quarterly Data'!$U149</f>
        <v>5.410853894189246</v>
      </c>
      <c r="O150" s="1">
        <f>100*'Quarterly Data'!O149/'Quarterly Data'!$U149</f>
        <v>3.6219806351159836</v>
      </c>
      <c r="P150" s="1">
        <f>100*'Quarterly Data'!P149/'Quarterly Data'!$U149</f>
        <v>2.6972245392332375</v>
      </c>
      <c r="Q150" s="1">
        <f>100*'Quarterly Data'!Q149/'Quarterly Data'!$U149</f>
        <v>-0.7523326939601015</v>
      </c>
      <c r="R150" s="1">
        <f>100*'Quarterly Data'!R149/'Quarterly Data'!$U149</f>
        <v>17.46081049086871</v>
      </c>
      <c r="S150" s="1">
        <f>100*'Quarterly Data'!S149/'Quarterly Data'!$U149</f>
        <v>5.03773095837916</v>
      </c>
      <c r="T150" s="1">
        <f>100*'Quarterly Data'!T149/'Quarterly Data'!$U149</f>
        <v>2.804800497490599</v>
      </c>
      <c r="U150" s="1">
        <f>100*'Quarterly Data'!U149/'Quarterly Data'!$U149</f>
        <v>100</v>
      </c>
    </row>
    <row r="151" spans="1:21" ht="12.75">
      <c r="A151">
        <v>1949.5</v>
      </c>
      <c r="B151" s="1">
        <f>100*'Quarterly Data'!B150/'Quarterly Data'!$U150</f>
        <v>20.068409676477316</v>
      </c>
      <c r="C151" s="1">
        <f>100*'Quarterly Data'!C150/'Quarterly Data'!$U150</f>
        <v>60.11766080117064</v>
      </c>
      <c r="D151" s="1">
        <f>+'Quarterly Data'!D150</f>
        <v>1.5063552535108398</v>
      </c>
      <c r="E151" s="9">
        <f>100*LN('Quarterly Data'!E150/100)</f>
        <v>55.78924539283633</v>
      </c>
      <c r="F151" s="1">
        <f>+'Quarterly Data'!F150</f>
        <v>3.290335221063428</v>
      </c>
      <c r="G151" s="1">
        <f>100*'Quarterly Data'!G150/'Quarterly Data'!$U150</f>
        <v>97.273280828238</v>
      </c>
      <c r="H151" s="9">
        <f>100*LN('Quarterly Data'!H150/100)</f>
        <v>48.047129426538376</v>
      </c>
      <c r="I151" s="1">
        <f>100*'Quarterly Data'!I150/'Quarterly Data'!$U150</f>
        <v>7.965270533485101</v>
      </c>
      <c r="J151" s="1">
        <f>100*'Quarterly Data'!J150/'Quarterly Data'!$U150</f>
        <v>31.82014763056358</v>
      </c>
      <c r="K151" s="1">
        <f>100*'Quarterly Data'!K150/'Quarterly Data'!$U150</f>
        <v>23.83614525185386</v>
      </c>
      <c r="L151" s="1">
        <f>100*'Quarterly Data'!L150/'Quarterly Data'!$U150</f>
        <v>55.65629288241743</v>
      </c>
      <c r="M151" s="1">
        <f>100*'Quarterly Data'!M150/'Quarterly Data'!$U150</f>
        <v>11.187954300550189</v>
      </c>
      <c r="N151" s="1">
        <f>100*'Quarterly Data'!N150/'Quarterly Data'!$U150</f>
        <v>5.207090923120632</v>
      </c>
      <c r="O151" s="1">
        <f>100*'Quarterly Data'!O150/'Quarterly Data'!$U150</f>
        <v>4.002120581880344</v>
      </c>
      <c r="P151" s="1">
        <f>100*'Quarterly Data'!P150/'Quarterly Data'!$U150</f>
        <v>2.7251389655831577</v>
      </c>
      <c r="Q151" s="1">
        <f>100*'Quarterly Data'!Q150/'Quarterly Data'!$U150</f>
        <v>-0.7463961700339453</v>
      </c>
      <c r="R151" s="1">
        <f>100*'Quarterly Data'!R150/'Quarterly Data'!$U150</f>
        <v>20.312136035005146</v>
      </c>
      <c r="S151" s="1">
        <f>100*'Quarterly Data'!S150/'Quarterly Data'!$U150</f>
        <v>4.838429710582312</v>
      </c>
      <c r="T151" s="1">
        <f>100*'Quarterly Data'!T150/'Quarterly Data'!$U150</f>
        <v>2.686802633802195</v>
      </c>
      <c r="U151" s="1">
        <f>100*'Quarterly Data'!U150/'Quarterly Data'!$U150</f>
        <v>100.00000000000001</v>
      </c>
    </row>
    <row r="152" spans="1:21" ht="12.75">
      <c r="A152">
        <v>1949.75</v>
      </c>
      <c r="B152" s="1">
        <f>100*'Quarterly Data'!B151/'Quarterly Data'!$U151</f>
        <v>20.017049044777227</v>
      </c>
      <c r="C152" s="1">
        <f>100*'Quarterly Data'!C151/'Quarterly Data'!$U151</f>
        <v>59.62980124176997</v>
      </c>
      <c r="D152" s="1">
        <f>+'Quarterly Data'!D151</f>
        <v>1.4883092719832847</v>
      </c>
      <c r="E152" s="9">
        <f>100*LN('Quarterly Data'!E151/100)</f>
        <v>55.2428155287771</v>
      </c>
      <c r="F152" s="1">
        <f>+'Quarterly Data'!F151</f>
        <v>3.265850677528428</v>
      </c>
      <c r="G152" s="1">
        <f>100*'Quarterly Data'!G151/'Quarterly Data'!$U151</f>
        <v>97.39099152288348</v>
      </c>
      <c r="H152" s="9">
        <f>100*LN('Quarterly Data'!H151/100)</f>
        <v>47.49382671794945</v>
      </c>
      <c r="I152" s="1">
        <f>100*'Quarterly Data'!I151/'Quarterly Data'!$U151</f>
        <v>8.49510638712716</v>
      </c>
      <c r="J152" s="1">
        <f>100*'Quarterly Data'!J151/'Quarterly Data'!$U151</f>
        <v>31.50873389360323</v>
      </c>
      <c r="K152" s="1">
        <f>100*'Quarterly Data'!K151/'Quarterly Data'!$U151</f>
        <v>23.829960348767248</v>
      </c>
      <c r="L152" s="1">
        <f>100*'Quarterly Data'!L151/'Quarterly Data'!$U151</f>
        <v>55.33869424237048</v>
      </c>
      <c r="M152" s="1">
        <f>100*'Quarterly Data'!M151/'Quarterly Data'!$U151</f>
        <v>12.776055479608706</v>
      </c>
      <c r="N152" s="1">
        <f>100*'Quarterly Data'!N151/'Quarterly Data'!$U151</f>
        <v>5.490353743543633</v>
      </c>
      <c r="O152" s="1">
        <f>100*'Quarterly Data'!O151/'Quarterly Data'!$U151</f>
        <v>4.556299294654572</v>
      </c>
      <c r="P152" s="1">
        <f>100*'Quarterly Data'!P151/'Quarterly Data'!$U151</f>
        <v>2.6236157999582526</v>
      </c>
      <c r="Q152" s="1">
        <f>100*'Quarterly Data'!Q151/'Quarterly Data'!$U151</f>
        <v>0.10578664145225077</v>
      </c>
      <c r="R152" s="1">
        <f>100*'Quarterly Data'!R151/'Quarterly Data'!$U151</f>
        <v>19.06404634831062</v>
      </c>
      <c r="S152" s="1">
        <f>100*'Quarterly Data'!S151/'Quarterly Data'!$U151</f>
        <v>4.54967287276037</v>
      </c>
      <c r="T152" s="1">
        <f>100*'Quarterly Data'!T151/'Quarterly Data'!$U151</f>
        <v>2.8325838072938536</v>
      </c>
      <c r="U152" s="1">
        <f>100*'Quarterly Data'!U151/'Quarterly Data'!$U151</f>
        <v>100</v>
      </c>
    </row>
    <row r="153" spans="1:21" ht="12.75">
      <c r="A153">
        <v>1950</v>
      </c>
      <c r="B153" s="1">
        <f>100*'Quarterly Data'!B152/'Quarterly Data'!$U152</f>
        <v>19.679580336716317</v>
      </c>
      <c r="C153" s="1">
        <f>100*'Quarterly Data'!C152/'Quarterly Data'!$U152</f>
        <v>59.60066034652145</v>
      </c>
      <c r="D153" s="1">
        <f>+'Quarterly Data'!D152</f>
        <v>1.49032814495808</v>
      </c>
      <c r="E153" s="9">
        <f>100*LN('Quarterly Data'!E152/100)</f>
        <v>55.558559404537945</v>
      </c>
      <c r="F153" s="1">
        <f>+'Quarterly Data'!F152</f>
        <v>3.322566825854891</v>
      </c>
      <c r="G153" s="1">
        <f>100*'Quarterly Data'!G152/'Quarterly Data'!$U152</f>
        <v>98.05369363569265</v>
      </c>
      <c r="H153" s="9">
        <f>100*LN('Quarterly Data'!H152/100)</f>
        <v>47.14015501922956</v>
      </c>
      <c r="I153" s="1">
        <f>100*'Quarterly Data'!I152/'Quarterly Data'!$U152</f>
        <v>8.998898110085214</v>
      </c>
      <c r="J153" s="1">
        <f>100*'Quarterly Data'!J152/'Quarterly Data'!$U152</f>
        <v>31.461579281972735</v>
      </c>
      <c r="K153" s="1">
        <f>100*'Quarterly Data'!K152/'Quarterly Data'!$U152</f>
        <v>23.716778386022227</v>
      </c>
      <c r="L153" s="1">
        <f>100*'Quarterly Data'!L152/'Quarterly Data'!$U152</f>
        <v>55.17835766799496</v>
      </c>
      <c r="M153" s="1">
        <f>100*'Quarterly Data'!M152/'Quarterly Data'!$U152</f>
        <v>14.376682029255614</v>
      </c>
      <c r="N153" s="1">
        <f>100*'Quarterly Data'!N152/'Quarterly Data'!$U152</f>
        <v>5.716595652849638</v>
      </c>
      <c r="O153" s="1">
        <f>100*'Quarterly Data'!O152/'Quarterly Data'!$U152</f>
        <v>4.825494243045101</v>
      </c>
      <c r="P153" s="1">
        <f>100*'Quarterly Data'!P152/'Quarterly Data'!$U152</f>
        <v>2.8900250530099654</v>
      </c>
      <c r="Q153" s="1">
        <f>100*'Quarterly Data'!Q152/'Quarterly Data'!$U152</f>
        <v>0.9445670803509097</v>
      </c>
      <c r="R153" s="1">
        <f>100*'Quarterly Data'!R152/'Quarterly Data'!$U152</f>
        <v>18.222302939577578</v>
      </c>
      <c r="S153" s="1">
        <f>100*'Quarterly Data'!S152/'Quarterly Data'!$U152</f>
        <v>4.152529293256068</v>
      </c>
      <c r="T153" s="1">
        <f>100*'Quarterly Data'!T152/'Quarterly Data'!$U152</f>
        <v>2.875076404476786</v>
      </c>
      <c r="U153" s="1">
        <f>100*'Quarterly Data'!U152/'Quarterly Data'!$U152</f>
        <v>100.00000000000001</v>
      </c>
    </row>
    <row r="154" spans="1:21" ht="12.75">
      <c r="A154">
        <v>1950.25</v>
      </c>
      <c r="B154" s="1">
        <f>100*'Quarterly Data'!B153/'Quarterly Data'!$U153</f>
        <v>19.535200458207978</v>
      </c>
      <c r="C154" s="1">
        <f>100*'Quarterly Data'!C153/'Quarterly Data'!$U153</f>
        <v>59.926551895702836</v>
      </c>
      <c r="D154" s="1">
        <f>+'Quarterly Data'!D153</f>
        <v>1.5148836128168817</v>
      </c>
      <c r="E154" s="9">
        <f>100*LN('Quarterly Data'!E153/100)</f>
        <v>57.75615884998216</v>
      </c>
      <c r="F154" s="1">
        <f>+'Quarterly Data'!F153</f>
        <v>3.3696620032836155</v>
      </c>
      <c r="G154" s="1">
        <f>100*'Quarterly Data'!G153/'Quarterly Data'!$U153</f>
        <v>98.91242781481915</v>
      </c>
      <c r="H154" s="9">
        <f>100*LN('Quarterly Data'!H153/100)</f>
        <v>47.876021319006604</v>
      </c>
      <c r="I154" s="1">
        <f>100*'Quarterly Data'!I153/'Quarterly Data'!$U153</f>
        <v>9.420492508760253</v>
      </c>
      <c r="J154" s="1">
        <f>100*'Quarterly Data'!J153/'Quarterly Data'!$U153</f>
        <v>30.864713956840575</v>
      </c>
      <c r="K154" s="1">
        <f>100*'Quarterly Data'!K153/'Quarterly Data'!$U153</f>
        <v>24.02972012545977</v>
      </c>
      <c r="L154" s="1">
        <f>100*'Quarterly Data'!L153/'Quarterly Data'!$U153</f>
        <v>54.89443408230035</v>
      </c>
      <c r="M154" s="1">
        <f>100*'Quarterly Data'!M153/'Quarterly Data'!$U153</f>
        <v>15.874083890410626</v>
      </c>
      <c r="N154" s="1">
        <f>100*'Quarterly Data'!N153/'Quarterly Data'!$U153</f>
        <v>5.7994385679171945</v>
      </c>
      <c r="O154" s="1">
        <f>100*'Quarterly Data'!O153/'Quarterly Data'!$U153</f>
        <v>5.673076135732543</v>
      </c>
      <c r="P154" s="1">
        <f>100*'Quarterly Data'!P153/'Quarterly Data'!$U153</f>
        <v>2.6314655898400767</v>
      </c>
      <c r="Q154" s="1">
        <f>100*'Quarterly Data'!Q153/'Quarterly Data'!$U153</f>
        <v>1.7701035969208125</v>
      </c>
      <c r="R154" s="1">
        <f>100*'Quarterly Data'!R153/'Quarterly Data'!$U153</f>
        <v>17.758645030771454</v>
      </c>
      <c r="S154" s="1">
        <f>100*'Quarterly Data'!S153/'Quarterly Data'!$U153</f>
        <v>3.9983359140608585</v>
      </c>
      <c r="T154" s="1">
        <f>100*'Quarterly Data'!T153/'Quarterly Data'!$U153</f>
        <v>3.0335636114843725</v>
      </c>
      <c r="U154" s="1">
        <f>100*'Quarterly Data'!U153/'Quarterly Data'!$U153</f>
        <v>100</v>
      </c>
    </row>
    <row r="155" spans="1:21" ht="12.75">
      <c r="A155">
        <v>1950.5</v>
      </c>
      <c r="B155" s="1">
        <f>100*'Quarterly Data'!B154/'Quarterly Data'!$U154</f>
        <v>19.33931258047451</v>
      </c>
      <c r="C155" s="1">
        <f>100*'Quarterly Data'!C154/'Quarterly Data'!$U154</f>
        <v>59.80651628964792</v>
      </c>
      <c r="D155" s="1">
        <f>+'Quarterly Data'!D154</f>
        <v>1.6217293405267146</v>
      </c>
      <c r="E155" s="9">
        <f>100*LN('Quarterly Data'!E154/100)</f>
        <v>62.58528659165735</v>
      </c>
      <c r="F155" s="1">
        <f>+'Quarterly Data'!F154</f>
        <v>3.4143055090405663</v>
      </c>
      <c r="G155" s="1">
        <f>100*'Quarterly Data'!G154/'Quarterly Data'!$U154</f>
        <v>101.54518480469886</v>
      </c>
      <c r="H155" s="9">
        <f>100*LN('Quarterly Data'!H154/100)</f>
        <v>50.13165177863493</v>
      </c>
      <c r="I155" s="1">
        <f>100*'Quarterly Data'!I154/'Quarterly Data'!$U154</f>
        <v>9.732822413611247</v>
      </c>
      <c r="J155" s="1">
        <f>100*'Quarterly Data'!J154/'Quarterly Data'!$U154</f>
        <v>31.864817795700827</v>
      </c>
      <c r="K155" s="1">
        <f>100*'Quarterly Data'!K154/'Quarterly Data'!$U154</f>
        <v>24.890129275934786</v>
      </c>
      <c r="L155" s="1">
        <f>100*'Quarterly Data'!L154/'Quarterly Data'!$U154</f>
        <v>56.75494707163561</v>
      </c>
      <c r="M155" s="1">
        <f>100*'Quarterly Data'!M154/'Quarterly Data'!$U154</f>
        <v>16.402506127435046</v>
      </c>
      <c r="N155" s="1">
        <f>100*'Quarterly Data'!N154/'Quarterly Data'!$U154</f>
        <v>5.815838924596287</v>
      </c>
      <c r="O155" s="1">
        <f>100*'Quarterly Data'!O154/'Quarterly Data'!$U154</f>
        <v>5.54511973195422</v>
      </c>
      <c r="P155" s="1">
        <f>100*'Quarterly Data'!P154/'Quarterly Data'!$U154</f>
        <v>2.7719979859782127</v>
      </c>
      <c r="Q155" s="1">
        <f>100*'Quarterly Data'!Q154/'Quarterly Data'!$U154</f>
        <v>2.2695494849063254</v>
      </c>
      <c r="R155" s="1">
        <f>100*'Quarterly Data'!R154/'Quarterly Data'!$U154</f>
        <v>18.049425823372374</v>
      </c>
      <c r="S155" s="1">
        <f>100*'Quarterly Data'!S154/'Quarterly Data'!$U154</f>
        <v>4.075193172042882</v>
      </c>
      <c r="T155" s="1">
        <f>100*'Quarterly Data'!T154/'Quarterly Data'!$U154</f>
        <v>3.4697098033983123</v>
      </c>
      <c r="U155" s="1">
        <f>100*'Quarterly Data'!U154/'Quarterly Data'!$U154</f>
        <v>100</v>
      </c>
    </row>
    <row r="156" spans="1:21" ht="12.75">
      <c r="A156">
        <v>1950.75</v>
      </c>
      <c r="B156" s="1">
        <f>100*'Quarterly Data'!B155/'Quarterly Data'!$U155</f>
        <v>19.258876747650223</v>
      </c>
      <c r="C156" s="1">
        <f>100*'Quarterly Data'!C155/'Quarterly Data'!$U155</f>
        <v>59.537204518222325</v>
      </c>
      <c r="D156" s="1">
        <f>+'Quarterly Data'!D155</f>
        <v>1.7357961158481217</v>
      </c>
      <c r="E156" s="9">
        <f>100*LN('Quarterly Data'!E155/100)</f>
        <v>66.83178614632911</v>
      </c>
      <c r="F156" s="1">
        <f>+'Quarterly Data'!F155</f>
        <v>3.423043794924132</v>
      </c>
      <c r="G156" s="1">
        <f>100*'Quarterly Data'!G155/'Quarterly Data'!$U155</f>
        <v>100.87156863796362</v>
      </c>
      <c r="H156" s="9">
        <f>100*LN('Quarterly Data'!H155/100)</f>
        <v>52.51812630742463</v>
      </c>
      <c r="I156" s="1">
        <f>100*'Quarterly Data'!I155/'Quarterly Data'!$U155</f>
        <v>9.18780264277854</v>
      </c>
      <c r="J156" s="1">
        <f>100*'Quarterly Data'!J155/'Quarterly Data'!$U155</f>
        <v>30.814218501472507</v>
      </c>
      <c r="K156" s="1">
        <f>100*'Quarterly Data'!K155/'Quarterly Data'!$U155</f>
        <v>24.39774932348215</v>
      </c>
      <c r="L156" s="1">
        <f>100*'Quarterly Data'!L155/'Quarterly Data'!$U155</f>
        <v>55.21196782495465</v>
      </c>
      <c r="M156" s="1">
        <f>100*'Quarterly Data'!M155/'Quarterly Data'!$U155</f>
        <v>16.226862649727053</v>
      </c>
      <c r="N156" s="1">
        <f>100*'Quarterly Data'!N155/'Quarterly Data'!$U155</f>
        <v>5.981260365719465</v>
      </c>
      <c r="O156" s="1">
        <f>100*'Quarterly Data'!O155/'Quarterly Data'!$U155</f>
        <v>4.7836920200382576</v>
      </c>
      <c r="P156" s="1">
        <f>100*'Quarterly Data'!P155/'Quarterly Data'!$U155</f>
        <v>3.012265129501405</v>
      </c>
      <c r="Q156" s="1">
        <f>100*'Quarterly Data'!Q155/'Quarterly Data'!$U155</f>
        <v>2.4496451344679264</v>
      </c>
      <c r="R156" s="1">
        <f>100*'Quarterly Data'!R155/'Quarterly Data'!$U155</f>
        <v>19.440718378207308</v>
      </c>
      <c r="S156" s="1">
        <f>100*'Quarterly Data'!S155/'Quarterly Data'!$U155</f>
        <v>4.261416486209647</v>
      </c>
      <c r="T156" s="1">
        <f>100*'Quarterly Data'!T155/'Quarterly Data'!$U155</f>
        <v>3.4571993439135995</v>
      </c>
      <c r="U156" s="1">
        <f>100*'Quarterly Data'!U155/'Quarterly Data'!$U155</f>
        <v>100</v>
      </c>
    </row>
    <row r="157" spans="1:21" ht="12.75">
      <c r="A157">
        <v>1951</v>
      </c>
      <c r="B157" s="1">
        <f>100*'Quarterly Data'!B156/'Quarterly Data'!$U156</f>
        <v>19.234912539081932</v>
      </c>
      <c r="C157" s="1">
        <f>100*'Quarterly Data'!C156/'Quarterly Data'!$U156</f>
        <v>59.369848297269215</v>
      </c>
      <c r="D157" s="1">
        <f>+'Quarterly Data'!D156</f>
        <v>1.7387509822419178</v>
      </c>
      <c r="E157" s="9">
        <f>100*LN('Quarterly Data'!E156/100)</f>
        <v>72.31962398533224</v>
      </c>
      <c r="F157" s="1">
        <f>+'Quarterly Data'!F156</f>
        <v>3.4303477354750664</v>
      </c>
      <c r="G157" s="1">
        <f>100*'Quarterly Data'!G156/'Quarterly Data'!$U156</f>
        <v>103.46887905826887</v>
      </c>
      <c r="H157" s="9">
        <f>100*LN('Quarterly Data'!H156/100)</f>
        <v>55.99901544919842</v>
      </c>
      <c r="I157" s="1">
        <f>100*'Quarterly Data'!I156/'Quarterly Data'!$U156</f>
        <v>9.138819123608755</v>
      </c>
      <c r="J157" s="1">
        <f>100*'Quarterly Data'!J156/'Quarterly Data'!$U156</f>
        <v>31.5141840970208</v>
      </c>
      <c r="K157" s="1">
        <f>100*'Quarterly Data'!K156/'Quarterly Data'!$U156</f>
        <v>24.805530074909935</v>
      </c>
      <c r="L157" s="1">
        <f>100*'Quarterly Data'!L156/'Quarterly Data'!$U156</f>
        <v>56.31971417193074</v>
      </c>
      <c r="M157" s="1">
        <f>100*'Quarterly Data'!M156/'Quarterly Data'!$U156</f>
        <v>16.337706211014194</v>
      </c>
      <c r="N157" s="1">
        <f>100*'Quarterly Data'!N156/'Quarterly Data'!$U156</f>
        <v>5.945471364256847</v>
      </c>
      <c r="O157" s="1">
        <f>100*'Quarterly Data'!O156/'Quarterly Data'!$U156</f>
        <v>4.706872857343471</v>
      </c>
      <c r="P157" s="1">
        <f>100*'Quarterly Data'!P156/'Quarterly Data'!$U156</f>
        <v>3.0596914010056584</v>
      </c>
      <c r="Q157" s="1">
        <f>100*'Quarterly Data'!Q156/'Quarterly Data'!$U156</f>
        <v>2.62567058840822</v>
      </c>
      <c r="R157" s="1">
        <f>100*'Quarterly Data'!R156/'Quarterly Data'!$U156</f>
        <v>20.700702933570426</v>
      </c>
      <c r="S157" s="1">
        <f>100*'Quarterly Data'!S156/'Quarterly Data'!$U156</f>
        <v>4.56632865647957</v>
      </c>
      <c r="T157" s="1">
        <f>100*'Quarterly Data'!T156/'Quarterly Data'!$U156</f>
        <v>3.594392038334812</v>
      </c>
      <c r="U157" s="1">
        <f>100*'Quarterly Data'!U156/'Quarterly Data'!$U156</f>
        <v>100</v>
      </c>
    </row>
    <row r="158" spans="1:21" ht="12.75">
      <c r="A158">
        <v>1951.25</v>
      </c>
      <c r="B158" s="1">
        <f>100*'Quarterly Data'!B157/'Quarterly Data'!$U157</f>
        <v>19.24735878385278</v>
      </c>
      <c r="C158" s="1">
        <f>100*'Quarterly Data'!C157/'Quarterly Data'!$U157</f>
        <v>59.18662309057709</v>
      </c>
      <c r="D158" s="1">
        <f>+'Quarterly Data'!D157</f>
        <v>1.7675883897051046</v>
      </c>
      <c r="E158" s="9">
        <f>100*LN('Quarterly Data'!E157/100)</f>
        <v>72.64383806555</v>
      </c>
      <c r="F158" s="1">
        <f>+'Quarterly Data'!F157</f>
        <v>3.420029954399808</v>
      </c>
      <c r="G158" s="1">
        <f>100*'Quarterly Data'!G157/'Quarterly Data'!$U157</f>
        <v>104.21746693220557</v>
      </c>
      <c r="H158" s="9">
        <f>100*LN('Quarterly Data'!H157/100)</f>
        <v>56.96444310261729</v>
      </c>
      <c r="I158" s="1">
        <f>100*'Quarterly Data'!I157/'Quarterly Data'!$U157</f>
        <v>8.417529344478307</v>
      </c>
      <c r="J158" s="1">
        <f>100*'Quarterly Data'!J157/'Quarterly Data'!$U157</f>
        <v>30.750787189007877</v>
      </c>
      <c r="K158" s="1">
        <f>100*'Quarterly Data'!K157/'Quarterly Data'!$U157</f>
        <v>24.25237396948518</v>
      </c>
      <c r="L158" s="1">
        <f>100*'Quarterly Data'!L157/'Quarterly Data'!$U157</f>
        <v>55.00316115849306</v>
      </c>
      <c r="M158" s="1">
        <f>100*'Quarterly Data'!M157/'Quarterly Data'!$U157</f>
        <v>15.836700237152487</v>
      </c>
      <c r="N158" s="1">
        <f>100*'Quarterly Data'!N157/'Quarterly Data'!$U157</f>
        <v>5.830378649777091</v>
      </c>
      <c r="O158" s="1">
        <f>100*'Quarterly Data'!O157/'Quarterly Data'!$U157</f>
        <v>4.138378067150068</v>
      </c>
      <c r="P158" s="1">
        <f>100*'Quarterly Data'!P157/'Quarterly Data'!$U157</f>
        <v>3.0702516509590625</v>
      </c>
      <c r="Q158" s="1">
        <f>100*'Quarterly Data'!Q157/'Quarterly Data'!$U157</f>
        <v>2.7976918692662647</v>
      </c>
      <c r="R158" s="1">
        <f>100*'Quarterly Data'!R157/'Quarterly Data'!$U157</f>
        <v>23.632800453808123</v>
      </c>
      <c r="S158" s="1">
        <f>100*'Quarterly Data'!S157/'Quarterly Data'!$U157</f>
        <v>4.86313395377301</v>
      </c>
      <c r="T158" s="1">
        <f>100*'Quarterly Data'!T157/'Quarterly Data'!$U157</f>
        <v>3.5358582154994154</v>
      </c>
      <c r="U158" s="1">
        <f>100*'Quarterly Data'!U157/'Quarterly Data'!$U157</f>
        <v>100</v>
      </c>
    </row>
    <row r="159" spans="1:21" ht="12.75">
      <c r="A159">
        <v>1951.5</v>
      </c>
      <c r="B159" s="1">
        <f>100*'Quarterly Data'!B158/'Quarterly Data'!$U158</f>
        <v>19.23120880783503</v>
      </c>
      <c r="C159" s="1">
        <f>100*'Quarterly Data'!C158/'Quarterly Data'!$U158</f>
        <v>59.39118335694085</v>
      </c>
      <c r="D159" s="1">
        <f>+'Quarterly Data'!D158</f>
        <v>1.7603345624229967</v>
      </c>
      <c r="E159" s="9">
        <f>100*LN('Quarterly Data'!E158/100)</f>
        <v>70.48611871595168</v>
      </c>
      <c r="F159" s="1">
        <f>+'Quarterly Data'!F158</f>
        <v>3.4309190316287244</v>
      </c>
      <c r="G159" s="1">
        <f>100*'Quarterly Data'!G158/'Quarterly Data'!$U158</f>
        <v>105.18603569200256</v>
      </c>
      <c r="H159" s="9">
        <f>100*LN('Quarterly Data'!H158/100)</f>
        <v>56.16224266376744</v>
      </c>
      <c r="I159" s="1">
        <f>100*'Quarterly Data'!I158/'Quarterly Data'!$U158</f>
        <v>7.695007700598926</v>
      </c>
      <c r="J159" s="1">
        <f>100*'Quarterly Data'!J158/'Quarterly Data'!$U158</f>
        <v>30.695609468122733</v>
      </c>
      <c r="K159" s="1">
        <f>100*'Quarterly Data'!K158/'Quarterly Data'!$U158</f>
        <v>24.286574318552095</v>
      </c>
      <c r="L159" s="1">
        <f>100*'Quarterly Data'!L158/'Quarterly Data'!$U158</f>
        <v>54.98218378667483</v>
      </c>
      <c r="M159" s="1">
        <f>100*'Quarterly Data'!M158/'Quarterly Data'!$U158</f>
        <v>15.25006599300778</v>
      </c>
      <c r="N159" s="1">
        <f>100*'Quarterly Data'!N158/'Quarterly Data'!$U158</f>
        <v>5.702459693082171</v>
      </c>
      <c r="O159" s="1">
        <f>100*'Quarterly Data'!O158/'Quarterly Data'!$U158</f>
        <v>4.022247454200902</v>
      </c>
      <c r="P159" s="1">
        <f>100*'Quarterly Data'!P158/'Quarterly Data'!$U158</f>
        <v>2.8726387164727205</v>
      </c>
      <c r="Q159" s="1">
        <f>100*'Quarterly Data'!Q158/'Quarterly Data'!$U158</f>
        <v>2.652720129251985</v>
      </c>
      <c r="R159" s="1">
        <f>100*'Quarterly Data'!R158/'Quarterly Data'!$U158</f>
        <v>25.300942801149613</v>
      </c>
      <c r="S159" s="1">
        <f>100*'Quarterly Data'!S158/'Quarterly Data'!$U158</f>
        <v>4.9751537498935825</v>
      </c>
      <c r="T159" s="1">
        <f>100*'Quarterly Data'!T158/'Quarterly Data'!$U158</f>
        <v>3.0173183393221836</v>
      </c>
      <c r="U159" s="1">
        <f>100*'Quarterly Data'!U158/'Quarterly Data'!$U158</f>
        <v>100</v>
      </c>
    </row>
    <row r="160" spans="1:21" ht="12.75">
      <c r="A160">
        <v>1951.75</v>
      </c>
      <c r="B160" s="1">
        <f>100*'Quarterly Data'!B159/'Quarterly Data'!$U159</f>
        <v>19.31328880628245</v>
      </c>
      <c r="C160" s="1">
        <f>100*'Quarterly Data'!C159/'Quarterly Data'!$U159</f>
        <v>59.796680658198554</v>
      </c>
      <c r="D160" s="1">
        <f>+'Quarterly Data'!D159</f>
        <v>1.7317790805582896</v>
      </c>
      <c r="E160" s="9">
        <f>100*LN('Quarterly Data'!E159/100)</f>
        <v>70.36311189582105</v>
      </c>
      <c r="F160" s="1">
        <f>+'Quarterly Data'!F159</f>
        <v>3.4494386992960426</v>
      </c>
      <c r="G160" s="1">
        <f>100*'Quarterly Data'!G159/'Quarterly Data'!$U159</f>
        <v>105.57563649658054</v>
      </c>
      <c r="H160" s="9">
        <f>100*LN('Quarterly Data'!H159/100)</f>
        <v>56.36371931872607</v>
      </c>
      <c r="I160" s="1">
        <f>100*'Quarterly Data'!I159/'Quarterly Data'!$U159</f>
        <v>7.47377727138997</v>
      </c>
      <c r="J160" s="1">
        <f>100*'Quarterly Data'!J159/'Quarterly Data'!$U159</f>
        <v>30.24490292615785</v>
      </c>
      <c r="K160" s="1">
        <f>100*'Quarterly Data'!K159/'Quarterly Data'!$U159</f>
        <v>24.662903640980076</v>
      </c>
      <c r="L160" s="1">
        <f>100*'Quarterly Data'!L159/'Quarterly Data'!$U159</f>
        <v>54.90780656713794</v>
      </c>
      <c r="M160" s="1">
        <f>100*'Quarterly Data'!M159/'Quarterly Data'!$U159</f>
        <v>14.355724701278458</v>
      </c>
      <c r="N160" s="1">
        <f>100*'Quarterly Data'!N159/'Quarterly Data'!$U159</f>
        <v>5.584277458604233</v>
      </c>
      <c r="O160" s="1">
        <f>100*'Quarterly Data'!O159/'Quarterly Data'!$U159</f>
        <v>3.858479419181256</v>
      </c>
      <c r="P160" s="1">
        <f>100*'Quarterly Data'!P159/'Quarterly Data'!$U159</f>
        <v>2.712199718921313</v>
      </c>
      <c r="Q160" s="1">
        <f>100*'Quarterly Data'!Q159/'Quarterly Data'!$U159</f>
        <v>2.2007681045716545</v>
      </c>
      <c r="R160" s="1">
        <f>100*'Quarterly Data'!R159/'Quarterly Data'!$U159</f>
        <v>26.55403033047547</v>
      </c>
      <c r="S160" s="1">
        <f>100*'Quarterly Data'!S159/'Quarterly Data'!$U159</f>
        <v>5.027390655017836</v>
      </c>
      <c r="T160" s="1">
        <f>100*'Quarterly Data'!T159/'Quarterly Data'!$U159</f>
        <v>2.7430930287191218</v>
      </c>
      <c r="U160" s="1">
        <f>100*'Quarterly Data'!U159/'Quarterly Data'!$U159</f>
        <v>99.99999999999999</v>
      </c>
    </row>
    <row r="161" spans="1:21" ht="12.75">
      <c r="A161">
        <v>1952</v>
      </c>
      <c r="G161" s="1">
        <f>100*'Quarterly Data'!G160/'Quarterly Data'!$U160</f>
        <v>105.65038436576383</v>
      </c>
      <c r="I161" s="1"/>
      <c r="U161" s="1">
        <f>100*'Quarterly Data'!U160/'Quarterly Data'!$U160</f>
        <v>100</v>
      </c>
    </row>
    <row r="162" spans="1:21" ht="12.75">
      <c r="A162">
        <v>1952.25</v>
      </c>
      <c r="G162" s="1">
        <f>100*'Quarterly Data'!G161/'Quarterly Data'!$U161</f>
        <v>104.47220100760516</v>
      </c>
      <c r="I162" s="1"/>
      <c r="U162" s="1">
        <f>100*'Quarterly Data'!U161/'Quarterly Data'!$U161</f>
        <v>100</v>
      </c>
    </row>
    <row r="163" spans="1:21" ht="12.75">
      <c r="A163">
        <v>1952.5</v>
      </c>
      <c r="G163" s="1">
        <f>100*'Quarterly Data'!G162/'Quarterly Data'!$U162</f>
        <v>104.18310244417718</v>
      </c>
      <c r="I163" s="1"/>
      <c r="U163" s="1">
        <f>100*'Quarterly Data'!U162/'Quarterly Data'!$U162</f>
        <v>100</v>
      </c>
    </row>
    <row r="164" spans="1:21" ht="12.75">
      <c r="A164">
        <v>1952.75</v>
      </c>
      <c r="G164" s="1">
        <f>100*'Quarterly Data'!G163/'Quarterly Data'!$U163</f>
        <v>106.40183481656409</v>
      </c>
      <c r="I164" s="1"/>
      <c r="U164" s="1">
        <f>100*'Quarterly Data'!U163/'Quarterly Data'!$U163</f>
        <v>100</v>
      </c>
    </row>
    <row r="165" spans="1:21" ht="12.75">
      <c r="A165">
        <v>1953</v>
      </c>
      <c r="G165" s="1">
        <f>100*'Quarterly Data'!G164/'Quarterly Data'!$U164</f>
        <v>107.30417612693064</v>
      </c>
      <c r="I165" s="1"/>
      <c r="U165" s="1">
        <f>100*'Quarterly Data'!U164/'Quarterly Data'!$U164</f>
        <v>100</v>
      </c>
    </row>
    <row r="166" spans="1:21" ht="12.75">
      <c r="A166">
        <v>1953.25</v>
      </c>
      <c r="G166" s="1">
        <f>100*'Quarterly Data'!G165/'Quarterly Data'!$U165</f>
        <v>106.93108940426151</v>
      </c>
      <c r="I166" s="1"/>
      <c r="U166" s="1">
        <f>100*'Quarterly Data'!U165/'Quarterly Data'!$U165</f>
        <v>100</v>
      </c>
    </row>
    <row r="167" spans="1:21" ht="12.75">
      <c r="A167">
        <v>1953.5</v>
      </c>
      <c r="G167" s="1">
        <f>100*'Quarterly Data'!G166/'Quarterly Data'!$U166</f>
        <v>105.09882375771444</v>
      </c>
      <c r="I167" s="1"/>
      <c r="U167" s="1">
        <f>100*'Quarterly Data'!U166/'Quarterly Data'!$U166</f>
        <v>100</v>
      </c>
    </row>
    <row r="168" spans="1:21" ht="12.75">
      <c r="A168">
        <v>1953.75</v>
      </c>
      <c r="G168" s="1">
        <f>100*'Quarterly Data'!G167/'Quarterly Data'!$U167</f>
        <v>102.01985972018272</v>
      </c>
      <c r="I168" s="1"/>
      <c r="U168" s="1">
        <f>100*'Quarterly Data'!U167/'Quarterly Data'!$U167</f>
        <v>99.99999999999999</v>
      </c>
    </row>
    <row r="169" spans="1:21" ht="12.75">
      <c r="A169">
        <v>1954</v>
      </c>
      <c r="G169" s="1">
        <f>100*'Quarterly Data'!G168/'Quarterly Data'!$U168</f>
        <v>100.47349619118836</v>
      </c>
      <c r="I169" s="1"/>
      <c r="U169" s="1">
        <f>100*'Quarterly Data'!U168/'Quarterly Data'!$U168</f>
        <v>100</v>
      </c>
    </row>
    <row r="170" spans="1:21" ht="12.75">
      <c r="A170">
        <v>1954.25</v>
      </c>
      <c r="G170" s="1">
        <f>100*'Quarterly Data'!G169/'Quarterly Data'!$U169</f>
        <v>99.43627743475085</v>
      </c>
      <c r="I170" s="1"/>
      <c r="U170" s="1">
        <f>100*'Quarterly Data'!U169/'Quarterly Data'!$U169</f>
        <v>100</v>
      </c>
    </row>
    <row r="171" spans="1:21" ht="12.75">
      <c r="A171">
        <v>1954.5</v>
      </c>
      <c r="G171" s="1">
        <f>100*'Quarterly Data'!G170/'Quarterly Data'!$U170</f>
        <v>99.48234482365467</v>
      </c>
      <c r="I171" s="1"/>
      <c r="U171" s="1">
        <f>100*'Quarterly Data'!U170/'Quarterly Data'!$U170</f>
        <v>100.00000000000001</v>
      </c>
    </row>
    <row r="172" spans="1:21" ht="12.75">
      <c r="A172">
        <v>1954.75</v>
      </c>
      <c r="G172" s="1">
        <f>100*'Quarterly Data'!G171/'Quarterly Data'!$U171</f>
        <v>100.57750219083675</v>
      </c>
      <c r="I172" s="1"/>
      <c r="U172" s="1">
        <f>100*'Quarterly Data'!U171/'Quarterly Data'!$U171</f>
        <v>100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Robert J Krenn</dc:creator>
  <cp:keywords/>
  <dc:description/>
  <cp:lastModifiedBy>Robert</cp:lastModifiedBy>
  <dcterms:created xsi:type="dcterms:W3CDTF">2008-04-06T16:50:04Z</dcterms:created>
  <dcterms:modified xsi:type="dcterms:W3CDTF">2010-04-16T19:47:33Z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